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ЦяКнига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школи 1 кв розсилка\1031\"/>
    </mc:Choice>
  </mc:AlternateContent>
  <xr:revisionPtr revIDLastSave="0" documentId="8_{9A477C34-58D6-447E-B04B-72A426DFC551}" xr6:coauthVersionLast="36" xr6:coauthVersionMax="36" xr10:uidLastSave="{00000000-0000-0000-0000-000000000000}"/>
  <bookViews>
    <workbookView xWindow="0" yWindow="0" windowWidth="15360" windowHeight="8388" xr2:uid="{5B9E6771-9B00-4915-B2E9-3F4FDC7FEE88}"/>
  </bookViews>
  <sheets>
    <sheet name="№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4" i="1" l="1"/>
  <c r="N93" i="1"/>
  <c r="L93" i="1"/>
  <c r="O93" i="1" s="1"/>
  <c r="J93" i="1"/>
  <c r="H93" i="1"/>
  <c r="F93" i="1"/>
  <c r="P93" i="1" s="1"/>
  <c r="P92" i="1"/>
  <c r="O92" i="1"/>
  <c r="P91" i="1"/>
  <c r="O91" i="1"/>
  <c r="P90" i="1"/>
  <c r="O90" i="1"/>
  <c r="P89" i="1"/>
  <c r="O89" i="1"/>
  <c r="N88" i="1"/>
  <c r="L88" i="1"/>
  <c r="O88" i="1" s="1"/>
  <c r="J88" i="1"/>
  <c r="H88" i="1"/>
  <c r="F88" i="1"/>
  <c r="P88" i="1" s="1"/>
  <c r="P87" i="1"/>
  <c r="O87" i="1"/>
  <c r="P86" i="1"/>
  <c r="O86" i="1"/>
  <c r="P85" i="1"/>
  <c r="O85" i="1"/>
  <c r="P84" i="1"/>
  <c r="O84" i="1"/>
  <c r="P83" i="1"/>
  <c r="N83" i="1"/>
  <c r="L83" i="1"/>
  <c r="O83" i="1" s="1"/>
  <c r="J83" i="1"/>
  <c r="H83" i="1"/>
  <c r="F83" i="1"/>
  <c r="P82" i="1"/>
  <c r="O82" i="1"/>
  <c r="P81" i="1"/>
  <c r="O81" i="1"/>
  <c r="P80" i="1"/>
  <c r="O80" i="1"/>
  <c r="P79" i="1"/>
  <c r="O79" i="1"/>
  <c r="P78" i="1"/>
  <c r="O78" i="1"/>
  <c r="P77" i="1"/>
  <c r="O77" i="1"/>
  <c r="P76" i="1"/>
  <c r="O76" i="1"/>
  <c r="P75" i="1"/>
  <c r="O75" i="1"/>
  <c r="P74" i="1"/>
  <c r="O74" i="1"/>
  <c r="P73" i="1"/>
  <c r="O73" i="1"/>
  <c r="P72" i="1"/>
  <c r="O72" i="1"/>
  <c r="P71" i="1"/>
  <c r="O71" i="1"/>
  <c r="P70" i="1"/>
  <c r="O70" i="1"/>
  <c r="N69" i="1"/>
  <c r="L69" i="1"/>
  <c r="O69" i="1" s="1"/>
  <c r="J69" i="1"/>
  <c r="H69" i="1"/>
  <c r="F69" i="1"/>
  <c r="P69" i="1" s="1"/>
  <c r="P68" i="1"/>
  <c r="N68" i="1"/>
  <c r="J68" i="1"/>
  <c r="H68" i="1"/>
  <c r="F68" i="1"/>
  <c r="P67" i="1"/>
  <c r="O67" i="1"/>
  <c r="L67" i="1"/>
  <c r="P66" i="1"/>
  <c r="L66" i="1"/>
  <c r="O66" i="1" s="1"/>
  <c r="P65" i="1"/>
  <c r="O65" i="1"/>
  <c r="P64" i="1"/>
  <c r="O64" i="1"/>
  <c r="N63" i="1"/>
  <c r="L63" i="1"/>
  <c r="O63" i="1" s="1"/>
  <c r="J63" i="1"/>
  <c r="H63" i="1"/>
  <c r="F63" i="1"/>
  <c r="P63" i="1" s="1"/>
  <c r="P62" i="1"/>
  <c r="O62" i="1"/>
  <c r="P61" i="1"/>
  <c r="O61" i="1"/>
  <c r="P60" i="1"/>
  <c r="O60" i="1"/>
  <c r="N59" i="1"/>
  <c r="L59" i="1"/>
  <c r="O59" i="1" s="1"/>
  <c r="J59" i="1"/>
  <c r="H59" i="1"/>
  <c r="F59" i="1"/>
  <c r="P59" i="1" s="1"/>
  <c r="P58" i="1"/>
  <c r="O58" i="1"/>
  <c r="P57" i="1"/>
  <c r="O57" i="1"/>
  <c r="N56" i="1"/>
  <c r="L56" i="1"/>
  <c r="O56" i="1" s="1"/>
  <c r="J56" i="1"/>
  <c r="H56" i="1"/>
  <c r="F56" i="1"/>
  <c r="P56" i="1" s="1"/>
  <c r="P55" i="1"/>
  <c r="L55" i="1"/>
  <c r="O55" i="1" s="1"/>
  <c r="P54" i="1"/>
  <c r="O54" i="1"/>
  <c r="N53" i="1"/>
  <c r="L53" i="1"/>
  <c r="O53" i="1" s="1"/>
  <c r="J53" i="1"/>
  <c r="H53" i="1"/>
  <c r="F53" i="1"/>
  <c r="P53" i="1" s="1"/>
  <c r="P52" i="1"/>
  <c r="O52" i="1"/>
  <c r="P51" i="1"/>
  <c r="L51" i="1"/>
  <c r="O51" i="1" s="1"/>
  <c r="P50" i="1"/>
  <c r="L50" i="1"/>
  <c r="O50" i="1" s="1"/>
  <c r="P49" i="1"/>
  <c r="L49" i="1"/>
  <c r="O49" i="1" s="1"/>
  <c r="P48" i="1"/>
  <c r="O48" i="1"/>
  <c r="L48" i="1"/>
  <c r="P47" i="1"/>
  <c r="L47" i="1"/>
  <c r="O47" i="1" s="1"/>
  <c r="N46" i="1"/>
  <c r="L46" i="1"/>
  <c r="O46" i="1" s="1"/>
  <c r="J46" i="1"/>
  <c r="H46" i="1"/>
  <c r="F46" i="1"/>
  <c r="P46" i="1" s="1"/>
  <c r="P45" i="1"/>
  <c r="O45" i="1"/>
  <c r="P44" i="1"/>
  <c r="L44" i="1"/>
  <c r="L38" i="1" s="1"/>
  <c r="P43" i="1"/>
  <c r="L43" i="1"/>
  <c r="O43" i="1" s="1"/>
  <c r="P42" i="1"/>
  <c r="L42" i="1"/>
  <c r="O42" i="1" s="1"/>
  <c r="P41" i="1"/>
  <c r="O41" i="1"/>
  <c r="L41" i="1"/>
  <c r="P40" i="1"/>
  <c r="P39" i="1"/>
  <c r="O39" i="1"/>
  <c r="L39" i="1"/>
  <c r="N38" i="1"/>
  <c r="J38" i="1"/>
  <c r="H38" i="1"/>
  <c r="F38" i="1"/>
  <c r="P38" i="1" s="1"/>
  <c r="P37" i="1"/>
  <c r="L37" i="1"/>
  <c r="O37" i="1" s="1"/>
  <c r="P36" i="1"/>
  <c r="P35" i="1"/>
  <c r="O35" i="1"/>
  <c r="P34" i="1"/>
  <c r="O34" i="1"/>
  <c r="L34" i="1"/>
  <c r="N33" i="1"/>
  <c r="N32" i="1" s="1"/>
  <c r="L33" i="1"/>
  <c r="F33" i="1"/>
  <c r="P33" i="1" s="1"/>
  <c r="L32" i="1"/>
  <c r="J32" i="1"/>
  <c r="J31" i="1" s="1"/>
  <c r="J30" i="1" s="1"/>
  <c r="H32" i="1"/>
  <c r="H31" i="1" s="1"/>
  <c r="H30" i="1" s="1"/>
  <c r="F32" i="1"/>
  <c r="F31" i="1"/>
  <c r="P32" i="1" l="1"/>
  <c r="O32" i="1"/>
  <c r="N31" i="1"/>
  <c r="N30" i="1" s="1"/>
  <c r="L31" i="1"/>
  <c r="O38" i="1"/>
  <c r="F30" i="1"/>
  <c r="P30" i="1" s="1"/>
  <c r="O33" i="1"/>
  <c r="O44" i="1"/>
  <c r="L68" i="1"/>
  <c r="O68" i="1" s="1"/>
  <c r="O31" i="1" l="1"/>
  <c r="L30" i="1"/>
  <c r="O30" i="1" s="1"/>
  <c r="P31" i="1"/>
</calcChain>
</file>

<file path=xl/sharedStrings.xml><?xml version="1.0" encoding="utf-8"?>
<sst xmlns="http://schemas.openxmlformats.org/spreadsheetml/2006/main" count="134" uniqueCount="128">
  <si>
    <t>Додаток1</t>
  </si>
  <si>
    <t>до Порядку складання бюджетної звітності розпорядниками</t>
  </si>
  <si>
    <t>та одержувачами бюджетних коштів,звітності фондами</t>
  </si>
  <si>
    <t>загальнообов'язкового державного соціального і пенсійного</t>
  </si>
  <si>
    <t>страхування (пункт 1 розділу ІІ)</t>
  </si>
  <si>
    <t>Звіт</t>
  </si>
  <si>
    <t>про надходження та використання коштів загального фонду (форма №2м)</t>
  </si>
  <si>
    <t xml:space="preserve">за І квартал 2021 рік    </t>
  </si>
  <si>
    <t>КОДИ</t>
  </si>
  <si>
    <t>Установа</t>
  </si>
  <si>
    <t>Комунальний заклад "Полтавська загальноосвітня школа №24</t>
  </si>
  <si>
    <t xml:space="preserve">      за ЄДРПОУ</t>
  </si>
  <si>
    <t>02145725</t>
  </si>
  <si>
    <t>Територія</t>
  </si>
  <si>
    <t xml:space="preserve">Полтавська </t>
  </si>
  <si>
    <t xml:space="preserve">      за КОАТУУ</t>
  </si>
  <si>
    <r>
      <t xml:space="preserve">Організаційно-правова форма господарювання </t>
    </r>
    <r>
      <rPr>
        <b/>
        <sz val="10"/>
        <rFont val="Times New Roman"/>
        <family val="1"/>
        <charset val="204"/>
      </rPr>
      <t>Орган місцевого самоврядування</t>
    </r>
  </si>
  <si>
    <t xml:space="preserve">      за КОПФГ</t>
  </si>
  <si>
    <t>Код та назва відомчої класифікації видатків та кредитування державного бюджету</t>
  </si>
  <si>
    <t>Код та назва програмної класифікації видатків та кредитування державного бюджету</t>
  </si>
  <si>
    <r>
      <t xml:space="preserve">Код та назва типової відомчої класифікації видатків та кредитування місцевих бюджетів  </t>
    </r>
    <r>
      <rPr>
        <b/>
        <sz val="10"/>
        <rFont val="Times New Roman"/>
        <family val="1"/>
        <charset val="204"/>
      </rPr>
      <t>006 - Орган з питань освіти і науки</t>
    </r>
  </si>
  <si>
    <t>Код та назва програмної класифікації видатків та кредитування місцевих бюджетів (код та назва Типової програмної класифікації</t>
  </si>
  <si>
    <t>видатків та кредитування місцевих бюджетів)</t>
  </si>
  <si>
    <t xml:space="preserve">0611031- </t>
  </si>
  <si>
    <t>Надання загальної середньої освіти закладами</t>
  </si>
  <si>
    <t>загальної середньої освіти</t>
  </si>
  <si>
    <t xml:space="preserve">Періодичність: </t>
  </si>
  <si>
    <t>квартальна (проміжна)</t>
  </si>
  <si>
    <t>Одиниця виміру:</t>
  </si>
  <si>
    <t>грн. коп.</t>
  </si>
  <si>
    <t>Показники</t>
  </si>
  <si>
    <t>КЕКВ</t>
  </si>
  <si>
    <t>Код</t>
  </si>
  <si>
    <t>затверджено на звітний рік</t>
  </si>
  <si>
    <t>затверджено на звітний період (рік)</t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</si>
  <si>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</si>
  <si>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</si>
  <si>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</si>
  <si>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Залишок на кінець звітного періоду (рік)</t>
  </si>
  <si>
    <t>та/або</t>
  </si>
  <si>
    <t>рядка</t>
  </si>
  <si>
    <t>ККК</t>
  </si>
  <si>
    <r>
      <t>Видатки та надання кредитів</t>
    </r>
    <r>
      <rPr>
        <sz val="9"/>
        <rFont val="Times New Roman"/>
        <family val="1"/>
        <charset val="204"/>
      </rPr>
      <t xml:space="preserve"> - усього</t>
    </r>
  </si>
  <si>
    <t>Х</t>
  </si>
  <si>
    <t>010</t>
  </si>
  <si>
    <r>
      <t xml:space="preserve">у тому числі:  </t>
    </r>
    <r>
      <rPr>
        <b/>
        <sz val="8"/>
        <rFont val="Times New Roman"/>
        <family val="1"/>
        <charset val="204"/>
      </rPr>
      <t xml:space="preserve">поточні видаткі   </t>
    </r>
    <r>
      <rPr>
        <sz val="8"/>
        <rFont val="Times New Roman"/>
        <family val="1"/>
        <charset val="204"/>
      </rPr>
      <t xml:space="preserve">                  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</si>
  <si>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</si>
  <si>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</si>
  <si>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</si>
  <si>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</si>
  <si>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</si>
  <si>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>Заробітна плата</t>
  </si>
  <si>
    <t>050</t>
  </si>
  <si>
    <t>Грошове забезпеченя військовослужбов.</t>
  </si>
  <si>
    <t>060</t>
  </si>
  <si>
    <t xml:space="preserve">Суддівська винагорода </t>
  </si>
  <si>
    <t>070</t>
  </si>
  <si>
    <t>нарахування на оплату праці</t>
  </si>
  <si>
    <t>080</t>
  </si>
  <si>
    <t>Використання товарів і послуг</t>
  </si>
  <si>
    <t>090</t>
  </si>
  <si>
    <t>Предмети,матеріали,обладнання та інвентар</t>
  </si>
  <si>
    <t>100</t>
  </si>
  <si>
    <t>Медикаменти та перев.матеріали</t>
  </si>
  <si>
    <t>Продукти харчування</t>
  </si>
  <si>
    <t>Оплата послуг(крім комунальних)</t>
  </si>
  <si>
    <t>Видатки на відрядження</t>
  </si>
  <si>
    <t>Вмдатки та заходи спец.призначення</t>
  </si>
  <si>
    <t>Оплата комун.послуг та енергоносіїв</t>
  </si>
  <si>
    <t>Оплата теплопостачання</t>
  </si>
  <si>
    <t>Оплата водопостач.та водовідведення</t>
  </si>
  <si>
    <t>Оплата електроенергії</t>
  </si>
  <si>
    <t>Оплата природного газу</t>
  </si>
  <si>
    <t>Оплата інших енергоносіїв</t>
  </si>
  <si>
    <t>Оплата енергосервісу</t>
  </si>
  <si>
    <t>Дослідження і розробки,окремі заходи по реалізації держ(регіон.)програм</t>
  </si>
  <si>
    <t>Дослідження і розробки,окремі заходи розвитку по реалізації держ(регіон.)програм</t>
  </si>
  <si>
    <t>Окремі заходи по реалізації держ(регіон)програм, не віднесені до заходів розвитку</t>
  </si>
  <si>
    <t>Обслуговування боргових зобов"язань</t>
  </si>
  <si>
    <t>Ослуговування внутрішних боргових зобов"язань</t>
  </si>
  <si>
    <t>Ослуговування зовнішнихх боргових зобов"язань</t>
  </si>
  <si>
    <t>Поточні трансферти</t>
  </si>
  <si>
    <t>Субсідії та поточні трансферти підприємствам(установам,організ.)</t>
  </si>
  <si>
    <t>Поточні трансферти органам держ.управління інших рівнів</t>
  </si>
  <si>
    <t>Поточні трансферти урядам іноземних держав та міжн.організаціям</t>
  </si>
  <si>
    <t>Соціальне забезпечення</t>
  </si>
  <si>
    <t>Вмплата пенсій і допомоги</t>
  </si>
  <si>
    <t>Стипендії</t>
  </si>
  <si>
    <t>Іеші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</si>
  <si>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</si>
  <si>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</si>
  <si>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</si>
  <si>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а предметів довгострок.користування</t>
  </si>
  <si>
    <t>Капітальне будівництво(придбання)</t>
  </si>
  <si>
    <t>Капітальне будівниц.(придбання)житла</t>
  </si>
  <si>
    <t>Капітальне будів.(придбання)ін.об"єктів</t>
  </si>
  <si>
    <t>Капітальний ремонт</t>
  </si>
  <si>
    <t>Капітальн.ремонт житл.фонду(приміщень)</t>
  </si>
  <si>
    <t>Капітальн.ремонт інших об"єктів</t>
  </si>
  <si>
    <t>Реконструкція та реставрація</t>
  </si>
  <si>
    <t>Реконстр.житлового фонду(приміщень)</t>
  </si>
  <si>
    <t>Реконстр. Та реставр.інших об"єктів</t>
  </si>
  <si>
    <t>Реставр.пам"яток культури,історіх та архіт.</t>
  </si>
  <si>
    <t>Створення держ.запасів і пезервів</t>
  </si>
  <si>
    <t>Придбання землі та нематеріальних активів</t>
  </si>
  <si>
    <t>Капітальні трансферти</t>
  </si>
  <si>
    <t>Капітальни трансферти підприємствам(установам,організ)</t>
  </si>
  <si>
    <t>Капітальни трансферти органам держ.управл.інших рівнів</t>
  </si>
  <si>
    <t>Капітальни трансферти урядам  іноз.держав та міжн.організ.</t>
  </si>
  <si>
    <t>Капітальни трансферти населенню</t>
  </si>
  <si>
    <t>Внутрішнє кредитування</t>
  </si>
  <si>
    <t>Надання внутрішніх кредитів</t>
  </si>
  <si>
    <t>Надання кредитів органам держ.управління інш.рівнів</t>
  </si>
  <si>
    <t>Надання кредитів підприємствам, установам, організаціям</t>
  </si>
  <si>
    <t>Надання інших внутрішніх кредитів</t>
  </si>
  <si>
    <t>Зовнішнє кредитування</t>
  </si>
  <si>
    <t>Надання зовнішніх кредитів</t>
  </si>
  <si>
    <t>Інші видатки</t>
  </si>
  <si>
    <t>х</t>
  </si>
  <si>
    <t>Неразподілені видатки</t>
  </si>
  <si>
    <t xml:space="preserve"> Заповнюється розпорядниками бюджетних коштів</t>
  </si>
  <si>
    <t>Керівник</t>
  </si>
  <si>
    <t>О.Є. Трибрат</t>
  </si>
  <si>
    <t>(підпис)</t>
  </si>
  <si>
    <t>(ініціали,прізвище)</t>
  </si>
  <si>
    <t>Головний бухгалтер</t>
  </si>
  <si>
    <t xml:space="preserve">О.М. Клименко </t>
  </si>
  <si>
    <t>22 квітня 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</si>
</sst>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/>
    <xf numFmtId="0" fontId="0" fillId="0" borderId="0" xfId="0" applyBorder="1" applyAlignment="1"/>
    <xf numFmtId="0" fontId="4" fillId="0" borderId="0" xfId="0" applyFont="1" applyBorder="1"/>
    <xf numFmtId="0" fontId="1" fillId="0" borderId="1" xfId="0" applyFont="1" applyBorder="1" applyAlignment="1">
      <alignment horizontal="center"/>
    </xf>
    <xf numFmtId="0" fontId="0" fillId="0" borderId="0" xfId="0" applyBorder="1"/>
    <xf numFmtId="0" fontId="7" fillId="0" borderId="2" xfId="0" applyFont="1" applyBorder="1"/>
    <xf numFmtId="0" fontId="4" fillId="0" borderId="2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7" fillId="0" borderId="3" xfId="0" applyFont="1" applyBorder="1"/>
    <xf numFmtId="0" fontId="4" fillId="0" borderId="3" xfId="0" applyFont="1" applyBorder="1"/>
    <xf numFmtId="0" fontId="4" fillId="0" borderId="2" xfId="0" applyFont="1" applyBorder="1"/>
    <xf numFmtId="0" fontId="2" fillId="0" borderId="2" xfId="0" applyFont="1" applyBorder="1"/>
    <xf numFmtId="0" fontId="1" fillId="0" borderId="0" xfId="0" applyFont="1" applyBorder="1"/>
    <xf numFmtId="0" fontId="1" fillId="0" borderId="2" xfId="0" applyFont="1" applyBorder="1"/>
    <xf numFmtId="0" fontId="3" fillId="0" borderId="0" xfId="0" applyFont="1" applyBorder="1"/>
    <xf numFmtId="0" fontId="1" fillId="0" borderId="0" xfId="0" applyFont="1" applyBorder="1" applyAlignment="1">
      <alignment horizontal="left"/>
    </xf>
    <xf numFmtId="0" fontId="7" fillId="0" borderId="0" xfId="0" applyFont="1" applyBorder="1"/>
    <xf numFmtId="49" fontId="7" fillId="0" borderId="0" xfId="0" applyNumberFormat="1" applyFont="1" applyBorder="1"/>
    <xf numFmtId="0" fontId="8" fillId="0" borderId="0" xfId="0" applyFont="1" applyBorder="1"/>
    <xf numFmtId="0" fontId="8" fillId="0" borderId="2" xfId="0" applyFont="1" applyBorder="1"/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4" xfId="0" applyFont="1" applyBorder="1" applyAlignment="1"/>
    <xf numFmtId="0" fontId="4" fillId="0" borderId="3" xfId="0" applyFont="1" applyBorder="1" applyAlignment="1"/>
    <xf numFmtId="49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/>
    <xf numFmtId="0" fontId="1" fillId="0" borderId="1" xfId="0" applyFont="1" applyBorder="1" applyAlignment="1"/>
    <xf numFmtId="0" fontId="1" fillId="0" borderId="1" xfId="0" applyFont="1" applyBorder="1"/>
    <xf numFmtId="0" fontId="0" fillId="0" borderId="1" xfId="0" applyBorder="1"/>
    <xf numFmtId="0" fontId="2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8" fillId="0" borderId="14" xfId="0" applyFont="1" applyBorder="1" applyAlignment="1">
      <alignment wrapText="1"/>
    </xf>
    <xf numFmtId="0" fontId="0" fillId="0" borderId="3" xfId="0" applyBorder="1" applyAlignment="1"/>
    <xf numFmtId="0" fontId="9" fillId="0" borderId="14" xfId="0" applyFont="1" applyBorder="1" applyAlignment="1"/>
    <xf numFmtId="0" fontId="2" fillId="0" borderId="3" xfId="0" applyFont="1" applyBorder="1" applyAlignment="1"/>
    <xf numFmtId="2" fontId="1" fillId="0" borderId="1" xfId="0" applyNumberFormat="1" applyFont="1" applyBorder="1" applyAlignment="1"/>
    <xf numFmtId="0" fontId="2" fillId="0" borderId="14" xfId="0" applyFont="1" applyBorder="1" applyAlignment="1"/>
    <xf numFmtId="0" fontId="2" fillId="0" borderId="1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3" xfId="0" applyFont="1" applyBorder="1" applyAlignment="1"/>
    <xf numFmtId="0" fontId="9" fillId="0" borderId="15" xfId="0" applyFont="1" applyBorder="1" applyAlignment="1"/>
    <xf numFmtId="0" fontId="8" fillId="0" borderId="14" xfId="0" applyFont="1" applyBorder="1" applyAlignment="1"/>
    <xf numFmtId="0" fontId="8" fillId="0" borderId="3" xfId="0" applyFont="1" applyBorder="1" applyAlignment="1"/>
    <xf numFmtId="0" fontId="8" fillId="0" borderId="15" xfId="0" applyFont="1" applyBorder="1" applyAlignment="1"/>
    <xf numFmtId="2" fontId="1" fillId="0" borderId="14" xfId="0" applyNumberFormat="1" applyFont="1" applyBorder="1" applyAlignment="1"/>
    <xf numFmtId="2" fontId="1" fillId="0" borderId="15" xfId="0" applyNumberFormat="1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0" fontId="1" fillId="0" borderId="14" xfId="0" applyFont="1" applyBorder="1" applyAlignment="1"/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8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/>
    <xf numFmtId="0" fontId="0" fillId="0" borderId="7" xfId="0" applyBorder="1" applyAlignment="1"/>
    <xf numFmtId="0" fontId="9" fillId="0" borderId="11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2" fontId="1" fillId="0" borderId="13" xfId="0" applyNumberFormat="1" applyFont="1" applyBorder="1" applyAlignment="1"/>
    <xf numFmtId="0" fontId="0" fillId="0" borderId="13" xfId="0" applyBorder="1" applyAlignment="1"/>
    <xf numFmtId="0" fontId="9" fillId="0" borderId="1" xfId="0" applyFont="1" applyBorder="1" applyAlignment="1"/>
    <xf numFmtId="0" fontId="0" fillId="0" borderId="14" xfId="0" applyBorder="1" applyAlignment="1"/>
    <xf numFmtId="0" fontId="2" fillId="0" borderId="1" xfId="0" applyFont="1" applyBorder="1" applyAlignment="1"/>
    <xf numFmtId="0" fontId="9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8" fillId="0" borderId="1" xfId="0" applyFont="1" applyBorder="1" applyAlignment="1"/>
    <xf numFmtId="0" fontId="9" fillId="0" borderId="14" xfId="0" applyFont="1" applyBorder="1" applyAlignment="1">
      <alignment wrapText="1"/>
    </xf>
    <xf numFmtId="2" fontId="1" fillId="0" borderId="1" xfId="0" applyNumberFormat="1" applyFont="1" applyBorder="1"/>
    <xf numFmtId="0" fontId="9" fillId="0" borderId="0" xfId="0" applyFont="1" applyAlignment="1"/>
    <xf numFmtId="0" fontId="2" fillId="0" borderId="1" xfId="0" applyFont="1" applyFill="1" applyBorder="1"/>
    <xf numFmtId="0" fontId="10" fillId="0" borderId="1" xfId="0" applyFont="1" applyBorder="1"/>
    <xf numFmtId="0" fontId="2" fillId="0" borderId="14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/>
    <xf numFmtId="0" fontId="8" fillId="0" borderId="0" xfId="0" applyFont="1"/>
  </cellXfs>
  <cellStyles count="1">
    <cellStyle name="Звичайний" xfId="0" builtinId="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CAC2D-6745-4E6F-AB92-2F88F6CED22A}">
  <sheetPr codeName="Лист24"/>
  <dimension ref="A1:P126"/>
  <sheetViews>
    <sheetView tabSelected="1" topLeftCell="A13" zoomScaleNormal="100" workbookViewId="0">
      <selection activeCell="A20" sqref="A20:L21"/>
    </sheetView>
  </sheetViews>
  <sheetFormatPr defaultRowHeight="13.2" x14ac:dyDescent="0.25"/>
  <cols>
    <col min="3" max="3" width="12.6640625" customWidth="1"/>
    <col min="4" max="4" width="6.44140625" customWidth="1"/>
    <col min="5" max="5" width="6" customWidth="1"/>
    <col min="7" max="7" width="6.5546875" customWidth="1"/>
    <col min="9" max="9" width="6.6640625" customWidth="1"/>
    <col min="11" max="11" width="6.88671875" customWidth="1"/>
    <col min="13" max="13" width="6.88671875" customWidth="1"/>
    <col min="14" max="14" width="15.44140625" customWidth="1"/>
    <col min="15" max="15" width="14.109375" customWidth="1"/>
    <col min="16" max="16" width="11" customWidth="1"/>
    <col min="259" max="259" width="12.6640625" customWidth="1"/>
    <col min="260" max="260" width="6.44140625" customWidth="1"/>
    <col min="261" max="261" width="6" customWidth="1"/>
    <col min="263" max="263" width="6.5546875" customWidth="1"/>
    <col min="265" max="265" width="6.6640625" customWidth="1"/>
    <col min="267" max="267" width="6.88671875" customWidth="1"/>
    <col min="269" max="269" width="6.88671875" customWidth="1"/>
    <col min="270" max="270" width="15.44140625" customWidth="1"/>
    <col min="271" max="271" width="14.109375" customWidth="1"/>
    <col min="272" max="272" width="11" customWidth="1"/>
    <col min="515" max="515" width="12.6640625" customWidth="1"/>
    <col min="516" max="516" width="6.44140625" customWidth="1"/>
    <col min="517" max="517" width="6" customWidth="1"/>
    <col min="519" max="519" width="6.5546875" customWidth="1"/>
    <col min="521" max="521" width="6.6640625" customWidth="1"/>
    <col min="523" max="523" width="6.88671875" customWidth="1"/>
    <col min="525" max="525" width="6.88671875" customWidth="1"/>
    <col min="526" max="526" width="15.44140625" customWidth="1"/>
    <col min="527" max="527" width="14.109375" customWidth="1"/>
    <col min="528" max="528" width="11" customWidth="1"/>
    <col min="771" max="771" width="12.6640625" customWidth="1"/>
    <col min="772" max="772" width="6.44140625" customWidth="1"/>
    <col min="773" max="773" width="6" customWidth="1"/>
    <col min="775" max="775" width="6.5546875" customWidth="1"/>
    <col min="777" max="777" width="6.6640625" customWidth="1"/>
    <col min="779" max="779" width="6.88671875" customWidth="1"/>
    <col min="781" max="781" width="6.88671875" customWidth="1"/>
    <col min="782" max="782" width="15.44140625" customWidth="1"/>
    <col min="783" max="783" width="14.109375" customWidth="1"/>
    <col min="784" max="784" width="11" customWidth="1"/>
    <col min="1027" max="1027" width="12.6640625" customWidth="1"/>
    <col min="1028" max="1028" width="6.44140625" customWidth="1"/>
    <col min="1029" max="1029" width="6" customWidth="1"/>
    <col min="1031" max="1031" width="6.5546875" customWidth="1"/>
    <col min="1033" max="1033" width="6.6640625" customWidth="1"/>
    <col min="1035" max="1035" width="6.88671875" customWidth="1"/>
    <col min="1037" max="1037" width="6.88671875" customWidth="1"/>
    <col min="1038" max="1038" width="15.44140625" customWidth="1"/>
    <col min="1039" max="1039" width="14.109375" customWidth="1"/>
    <col min="1040" max="1040" width="11" customWidth="1"/>
    <col min="1283" max="1283" width="12.6640625" customWidth="1"/>
    <col min="1284" max="1284" width="6.44140625" customWidth="1"/>
    <col min="1285" max="1285" width="6" customWidth="1"/>
    <col min="1287" max="1287" width="6.5546875" customWidth="1"/>
    <col min="1289" max="1289" width="6.6640625" customWidth="1"/>
    <col min="1291" max="1291" width="6.88671875" customWidth="1"/>
    <col min="1293" max="1293" width="6.88671875" customWidth="1"/>
    <col min="1294" max="1294" width="15.44140625" customWidth="1"/>
    <col min="1295" max="1295" width="14.109375" customWidth="1"/>
    <col min="1296" max="1296" width="11" customWidth="1"/>
    <col min="1539" max="1539" width="12.6640625" customWidth="1"/>
    <col min="1540" max="1540" width="6.44140625" customWidth="1"/>
    <col min="1541" max="1541" width="6" customWidth="1"/>
    <col min="1543" max="1543" width="6.5546875" customWidth="1"/>
    <col min="1545" max="1545" width="6.6640625" customWidth="1"/>
    <col min="1547" max="1547" width="6.88671875" customWidth="1"/>
    <col min="1549" max="1549" width="6.88671875" customWidth="1"/>
    <col min="1550" max="1550" width="15.44140625" customWidth="1"/>
    <col min="1551" max="1551" width="14.109375" customWidth="1"/>
    <col min="1552" max="1552" width="11" customWidth="1"/>
    <col min="1795" max="1795" width="12.6640625" customWidth="1"/>
    <col min="1796" max="1796" width="6.44140625" customWidth="1"/>
    <col min="1797" max="1797" width="6" customWidth="1"/>
    <col min="1799" max="1799" width="6.5546875" customWidth="1"/>
    <col min="1801" max="1801" width="6.6640625" customWidth="1"/>
    <col min="1803" max="1803" width="6.88671875" customWidth="1"/>
    <col min="1805" max="1805" width="6.88671875" customWidth="1"/>
    <col min="1806" max="1806" width="15.44140625" customWidth="1"/>
    <col min="1807" max="1807" width="14.109375" customWidth="1"/>
    <col min="1808" max="1808" width="11" customWidth="1"/>
    <col min="2051" max="2051" width="12.6640625" customWidth="1"/>
    <col min="2052" max="2052" width="6.44140625" customWidth="1"/>
    <col min="2053" max="2053" width="6" customWidth="1"/>
    <col min="2055" max="2055" width="6.5546875" customWidth="1"/>
    <col min="2057" max="2057" width="6.6640625" customWidth="1"/>
    <col min="2059" max="2059" width="6.88671875" customWidth="1"/>
    <col min="2061" max="2061" width="6.88671875" customWidth="1"/>
    <col min="2062" max="2062" width="15.44140625" customWidth="1"/>
    <col min="2063" max="2063" width="14.109375" customWidth="1"/>
    <col min="2064" max="2064" width="11" customWidth="1"/>
    <col min="2307" max="2307" width="12.6640625" customWidth="1"/>
    <col min="2308" max="2308" width="6.44140625" customWidth="1"/>
    <col min="2309" max="2309" width="6" customWidth="1"/>
    <col min="2311" max="2311" width="6.5546875" customWidth="1"/>
    <col min="2313" max="2313" width="6.6640625" customWidth="1"/>
    <col min="2315" max="2315" width="6.88671875" customWidth="1"/>
    <col min="2317" max="2317" width="6.88671875" customWidth="1"/>
    <col min="2318" max="2318" width="15.44140625" customWidth="1"/>
    <col min="2319" max="2319" width="14.109375" customWidth="1"/>
    <col min="2320" max="2320" width="11" customWidth="1"/>
    <col min="2563" max="2563" width="12.6640625" customWidth="1"/>
    <col min="2564" max="2564" width="6.44140625" customWidth="1"/>
    <col min="2565" max="2565" width="6" customWidth="1"/>
    <col min="2567" max="2567" width="6.5546875" customWidth="1"/>
    <col min="2569" max="2569" width="6.6640625" customWidth="1"/>
    <col min="2571" max="2571" width="6.88671875" customWidth="1"/>
    <col min="2573" max="2573" width="6.88671875" customWidth="1"/>
    <col min="2574" max="2574" width="15.44140625" customWidth="1"/>
    <col min="2575" max="2575" width="14.109375" customWidth="1"/>
    <col min="2576" max="2576" width="11" customWidth="1"/>
    <col min="2819" max="2819" width="12.6640625" customWidth="1"/>
    <col min="2820" max="2820" width="6.44140625" customWidth="1"/>
    <col min="2821" max="2821" width="6" customWidth="1"/>
    <col min="2823" max="2823" width="6.5546875" customWidth="1"/>
    <col min="2825" max="2825" width="6.6640625" customWidth="1"/>
    <col min="2827" max="2827" width="6.88671875" customWidth="1"/>
    <col min="2829" max="2829" width="6.88671875" customWidth="1"/>
    <col min="2830" max="2830" width="15.44140625" customWidth="1"/>
    <col min="2831" max="2831" width="14.109375" customWidth="1"/>
    <col min="2832" max="2832" width="11" customWidth="1"/>
    <col min="3075" max="3075" width="12.6640625" customWidth="1"/>
    <col min="3076" max="3076" width="6.44140625" customWidth="1"/>
    <col min="3077" max="3077" width="6" customWidth="1"/>
    <col min="3079" max="3079" width="6.5546875" customWidth="1"/>
    <col min="3081" max="3081" width="6.6640625" customWidth="1"/>
    <col min="3083" max="3083" width="6.88671875" customWidth="1"/>
    <col min="3085" max="3085" width="6.88671875" customWidth="1"/>
    <col min="3086" max="3086" width="15.44140625" customWidth="1"/>
    <col min="3087" max="3087" width="14.109375" customWidth="1"/>
    <col min="3088" max="3088" width="11" customWidth="1"/>
    <col min="3331" max="3331" width="12.6640625" customWidth="1"/>
    <col min="3332" max="3332" width="6.44140625" customWidth="1"/>
    <col min="3333" max="3333" width="6" customWidth="1"/>
    <col min="3335" max="3335" width="6.5546875" customWidth="1"/>
    <col min="3337" max="3337" width="6.6640625" customWidth="1"/>
    <col min="3339" max="3339" width="6.88671875" customWidth="1"/>
    <col min="3341" max="3341" width="6.88671875" customWidth="1"/>
    <col min="3342" max="3342" width="15.44140625" customWidth="1"/>
    <col min="3343" max="3343" width="14.109375" customWidth="1"/>
    <col min="3344" max="3344" width="11" customWidth="1"/>
    <col min="3587" max="3587" width="12.6640625" customWidth="1"/>
    <col min="3588" max="3588" width="6.44140625" customWidth="1"/>
    <col min="3589" max="3589" width="6" customWidth="1"/>
    <col min="3591" max="3591" width="6.5546875" customWidth="1"/>
    <col min="3593" max="3593" width="6.6640625" customWidth="1"/>
    <col min="3595" max="3595" width="6.88671875" customWidth="1"/>
    <col min="3597" max="3597" width="6.88671875" customWidth="1"/>
    <col min="3598" max="3598" width="15.44140625" customWidth="1"/>
    <col min="3599" max="3599" width="14.109375" customWidth="1"/>
    <col min="3600" max="3600" width="11" customWidth="1"/>
    <col min="3843" max="3843" width="12.6640625" customWidth="1"/>
    <col min="3844" max="3844" width="6.44140625" customWidth="1"/>
    <col min="3845" max="3845" width="6" customWidth="1"/>
    <col min="3847" max="3847" width="6.5546875" customWidth="1"/>
    <col min="3849" max="3849" width="6.6640625" customWidth="1"/>
    <col min="3851" max="3851" width="6.88671875" customWidth="1"/>
    <col min="3853" max="3853" width="6.88671875" customWidth="1"/>
    <col min="3854" max="3854" width="15.44140625" customWidth="1"/>
    <col min="3855" max="3855" width="14.109375" customWidth="1"/>
    <col min="3856" max="3856" width="11" customWidth="1"/>
    <col min="4099" max="4099" width="12.6640625" customWidth="1"/>
    <col min="4100" max="4100" width="6.44140625" customWidth="1"/>
    <col min="4101" max="4101" width="6" customWidth="1"/>
    <col min="4103" max="4103" width="6.5546875" customWidth="1"/>
    <col min="4105" max="4105" width="6.6640625" customWidth="1"/>
    <col min="4107" max="4107" width="6.88671875" customWidth="1"/>
    <col min="4109" max="4109" width="6.88671875" customWidth="1"/>
    <col min="4110" max="4110" width="15.44140625" customWidth="1"/>
    <col min="4111" max="4111" width="14.109375" customWidth="1"/>
    <col min="4112" max="4112" width="11" customWidth="1"/>
    <col min="4355" max="4355" width="12.6640625" customWidth="1"/>
    <col min="4356" max="4356" width="6.44140625" customWidth="1"/>
    <col min="4357" max="4357" width="6" customWidth="1"/>
    <col min="4359" max="4359" width="6.5546875" customWidth="1"/>
    <col min="4361" max="4361" width="6.6640625" customWidth="1"/>
    <col min="4363" max="4363" width="6.88671875" customWidth="1"/>
    <col min="4365" max="4365" width="6.88671875" customWidth="1"/>
    <col min="4366" max="4366" width="15.44140625" customWidth="1"/>
    <col min="4367" max="4367" width="14.109375" customWidth="1"/>
    <col min="4368" max="4368" width="11" customWidth="1"/>
    <col min="4611" max="4611" width="12.6640625" customWidth="1"/>
    <col min="4612" max="4612" width="6.44140625" customWidth="1"/>
    <col min="4613" max="4613" width="6" customWidth="1"/>
    <col min="4615" max="4615" width="6.5546875" customWidth="1"/>
    <col min="4617" max="4617" width="6.6640625" customWidth="1"/>
    <col min="4619" max="4619" width="6.88671875" customWidth="1"/>
    <col min="4621" max="4621" width="6.88671875" customWidth="1"/>
    <col min="4622" max="4622" width="15.44140625" customWidth="1"/>
    <col min="4623" max="4623" width="14.109375" customWidth="1"/>
    <col min="4624" max="4624" width="11" customWidth="1"/>
    <col min="4867" max="4867" width="12.6640625" customWidth="1"/>
    <col min="4868" max="4868" width="6.44140625" customWidth="1"/>
    <col min="4869" max="4869" width="6" customWidth="1"/>
    <col min="4871" max="4871" width="6.5546875" customWidth="1"/>
    <col min="4873" max="4873" width="6.6640625" customWidth="1"/>
    <col min="4875" max="4875" width="6.88671875" customWidth="1"/>
    <col min="4877" max="4877" width="6.88671875" customWidth="1"/>
    <col min="4878" max="4878" width="15.44140625" customWidth="1"/>
    <col min="4879" max="4879" width="14.109375" customWidth="1"/>
    <col min="4880" max="4880" width="11" customWidth="1"/>
    <col min="5123" max="5123" width="12.6640625" customWidth="1"/>
    <col min="5124" max="5124" width="6.44140625" customWidth="1"/>
    <col min="5125" max="5125" width="6" customWidth="1"/>
    <col min="5127" max="5127" width="6.5546875" customWidth="1"/>
    <col min="5129" max="5129" width="6.6640625" customWidth="1"/>
    <col min="5131" max="5131" width="6.88671875" customWidth="1"/>
    <col min="5133" max="5133" width="6.88671875" customWidth="1"/>
    <col min="5134" max="5134" width="15.44140625" customWidth="1"/>
    <col min="5135" max="5135" width="14.109375" customWidth="1"/>
    <col min="5136" max="5136" width="11" customWidth="1"/>
    <col min="5379" max="5379" width="12.6640625" customWidth="1"/>
    <col min="5380" max="5380" width="6.44140625" customWidth="1"/>
    <col min="5381" max="5381" width="6" customWidth="1"/>
    <col min="5383" max="5383" width="6.5546875" customWidth="1"/>
    <col min="5385" max="5385" width="6.6640625" customWidth="1"/>
    <col min="5387" max="5387" width="6.88671875" customWidth="1"/>
    <col min="5389" max="5389" width="6.88671875" customWidth="1"/>
    <col min="5390" max="5390" width="15.44140625" customWidth="1"/>
    <col min="5391" max="5391" width="14.109375" customWidth="1"/>
    <col min="5392" max="5392" width="11" customWidth="1"/>
    <col min="5635" max="5635" width="12.6640625" customWidth="1"/>
    <col min="5636" max="5636" width="6.44140625" customWidth="1"/>
    <col min="5637" max="5637" width="6" customWidth="1"/>
    <col min="5639" max="5639" width="6.5546875" customWidth="1"/>
    <col min="5641" max="5641" width="6.6640625" customWidth="1"/>
    <col min="5643" max="5643" width="6.88671875" customWidth="1"/>
    <col min="5645" max="5645" width="6.88671875" customWidth="1"/>
    <col min="5646" max="5646" width="15.44140625" customWidth="1"/>
    <col min="5647" max="5647" width="14.109375" customWidth="1"/>
    <col min="5648" max="5648" width="11" customWidth="1"/>
    <col min="5891" max="5891" width="12.6640625" customWidth="1"/>
    <col min="5892" max="5892" width="6.44140625" customWidth="1"/>
    <col min="5893" max="5893" width="6" customWidth="1"/>
    <col min="5895" max="5895" width="6.5546875" customWidth="1"/>
    <col min="5897" max="5897" width="6.6640625" customWidth="1"/>
    <col min="5899" max="5899" width="6.88671875" customWidth="1"/>
    <col min="5901" max="5901" width="6.88671875" customWidth="1"/>
    <col min="5902" max="5902" width="15.44140625" customWidth="1"/>
    <col min="5903" max="5903" width="14.109375" customWidth="1"/>
    <col min="5904" max="5904" width="11" customWidth="1"/>
    <col min="6147" max="6147" width="12.6640625" customWidth="1"/>
    <col min="6148" max="6148" width="6.44140625" customWidth="1"/>
    <col min="6149" max="6149" width="6" customWidth="1"/>
    <col min="6151" max="6151" width="6.5546875" customWidth="1"/>
    <col min="6153" max="6153" width="6.6640625" customWidth="1"/>
    <col min="6155" max="6155" width="6.88671875" customWidth="1"/>
    <col min="6157" max="6157" width="6.88671875" customWidth="1"/>
    <col min="6158" max="6158" width="15.44140625" customWidth="1"/>
    <col min="6159" max="6159" width="14.109375" customWidth="1"/>
    <col min="6160" max="6160" width="11" customWidth="1"/>
    <col min="6403" max="6403" width="12.6640625" customWidth="1"/>
    <col min="6404" max="6404" width="6.44140625" customWidth="1"/>
    <col min="6405" max="6405" width="6" customWidth="1"/>
    <col min="6407" max="6407" width="6.5546875" customWidth="1"/>
    <col min="6409" max="6409" width="6.6640625" customWidth="1"/>
    <col min="6411" max="6411" width="6.88671875" customWidth="1"/>
    <col min="6413" max="6413" width="6.88671875" customWidth="1"/>
    <col min="6414" max="6414" width="15.44140625" customWidth="1"/>
    <col min="6415" max="6415" width="14.109375" customWidth="1"/>
    <col min="6416" max="6416" width="11" customWidth="1"/>
    <col min="6659" max="6659" width="12.6640625" customWidth="1"/>
    <col min="6660" max="6660" width="6.44140625" customWidth="1"/>
    <col min="6661" max="6661" width="6" customWidth="1"/>
    <col min="6663" max="6663" width="6.5546875" customWidth="1"/>
    <col min="6665" max="6665" width="6.6640625" customWidth="1"/>
    <col min="6667" max="6667" width="6.88671875" customWidth="1"/>
    <col min="6669" max="6669" width="6.88671875" customWidth="1"/>
    <col min="6670" max="6670" width="15.44140625" customWidth="1"/>
    <col min="6671" max="6671" width="14.109375" customWidth="1"/>
    <col min="6672" max="6672" width="11" customWidth="1"/>
    <col min="6915" max="6915" width="12.6640625" customWidth="1"/>
    <col min="6916" max="6916" width="6.44140625" customWidth="1"/>
    <col min="6917" max="6917" width="6" customWidth="1"/>
    <col min="6919" max="6919" width="6.5546875" customWidth="1"/>
    <col min="6921" max="6921" width="6.6640625" customWidth="1"/>
    <col min="6923" max="6923" width="6.88671875" customWidth="1"/>
    <col min="6925" max="6925" width="6.88671875" customWidth="1"/>
    <col min="6926" max="6926" width="15.44140625" customWidth="1"/>
    <col min="6927" max="6927" width="14.109375" customWidth="1"/>
    <col min="6928" max="6928" width="11" customWidth="1"/>
    <col min="7171" max="7171" width="12.6640625" customWidth="1"/>
    <col min="7172" max="7172" width="6.44140625" customWidth="1"/>
    <col min="7173" max="7173" width="6" customWidth="1"/>
    <col min="7175" max="7175" width="6.5546875" customWidth="1"/>
    <col min="7177" max="7177" width="6.6640625" customWidth="1"/>
    <col min="7179" max="7179" width="6.88671875" customWidth="1"/>
    <col min="7181" max="7181" width="6.88671875" customWidth="1"/>
    <col min="7182" max="7182" width="15.44140625" customWidth="1"/>
    <col min="7183" max="7183" width="14.109375" customWidth="1"/>
    <col min="7184" max="7184" width="11" customWidth="1"/>
    <col min="7427" max="7427" width="12.6640625" customWidth="1"/>
    <col min="7428" max="7428" width="6.44140625" customWidth="1"/>
    <col min="7429" max="7429" width="6" customWidth="1"/>
    <col min="7431" max="7431" width="6.5546875" customWidth="1"/>
    <col min="7433" max="7433" width="6.6640625" customWidth="1"/>
    <col min="7435" max="7435" width="6.88671875" customWidth="1"/>
    <col min="7437" max="7437" width="6.88671875" customWidth="1"/>
    <col min="7438" max="7438" width="15.44140625" customWidth="1"/>
    <col min="7439" max="7439" width="14.109375" customWidth="1"/>
    <col min="7440" max="7440" width="11" customWidth="1"/>
    <col min="7683" max="7683" width="12.6640625" customWidth="1"/>
    <col min="7684" max="7684" width="6.44140625" customWidth="1"/>
    <col min="7685" max="7685" width="6" customWidth="1"/>
    <col min="7687" max="7687" width="6.5546875" customWidth="1"/>
    <col min="7689" max="7689" width="6.6640625" customWidth="1"/>
    <col min="7691" max="7691" width="6.88671875" customWidth="1"/>
    <col min="7693" max="7693" width="6.88671875" customWidth="1"/>
    <col min="7694" max="7694" width="15.44140625" customWidth="1"/>
    <col min="7695" max="7695" width="14.109375" customWidth="1"/>
    <col min="7696" max="7696" width="11" customWidth="1"/>
    <col min="7939" max="7939" width="12.6640625" customWidth="1"/>
    <col min="7940" max="7940" width="6.44140625" customWidth="1"/>
    <col min="7941" max="7941" width="6" customWidth="1"/>
    <col min="7943" max="7943" width="6.5546875" customWidth="1"/>
    <col min="7945" max="7945" width="6.6640625" customWidth="1"/>
    <col min="7947" max="7947" width="6.88671875" customWidth="1"/>
    <col min="7949" max="7949" width="6.88671875" customWidth="1"/>
    <col min="7950" max="7950" width="15.44140625" customWidth="1"/>
    <col min="7951" max="7951" width="14.109375" customWidth="1"/>
    <col min="7952" max="7952" width="11" customWidth="1"/>
    <col min="8195" max="8195" width="12.6640625" customWidth="1"/>
    <col min="8196" max="8196" width="6.44140625" customWidth="1"/>
    <col min="8197" max="8197" width="6" customWidth="1"/>
    <col min="8199" max="8199" width="6.5546875" customWidth="1"/>
    <col min="8201" max="8201" width="6.6640625" customWidth="1"/>
    <col min="8203" max="8203" width="6.88671875" customWidth="1"/>
    <col min="8205" max="8205" width="6.88671875" customWidth="1"/>
    <col min="8206" max="8206" width="15.44140625" customWidth="1"/>
    <col min="8207" max="8207" width="14.109375" customWidth="1"/>
    <col min="8208" max="8208" width="11" customWidth="1"/>
    <col min="8451" max="8451" width="12.6640625" customWidth="1"/>
    <col min="8452" max="8452" width="6.44140625" customWidth="1"/>
    <col min="8453" max="8453" width="6" customWidth="1"/>
    <col min="8455" max="8455" width="6.5546875" customWidth="1"/>
    <col min="8457" max="8457" width="6.6640625" customWidth="1"/>
    <col min="8459" max="8459" width="6.88671875" customWidth="1"/>
    <col min="8461" max="8461" width="6.88671875" customWidth="1"/>
    <col min="8462" max="8462" width="15.44140625" customWidth="1"/>
    <col min="8463" max="8463" width="14.109375" customWidth="1"/>
    <col min="8464" max="8464" width="11" customWidth="1"/>
    <col min="8707" max="8707" width="12.6640625" customWidth="1"/>
    <col min="8708" max="8708" width="6.44140625" customWidth="1"/>
    <col min="8709" max="8709" width="6" customWidth="1"/>
    <col min="8711" max="8711" width="6.5546875" customWidth="1"/>
    <col min="8713" max="8713" width="6.6640625" customWidth="1"/>
    <col min="8715" max="8715" width="6.88671875" customWidth="1"/>
    <col min="8717" max="8717" width="6.88671875" customWidth="1"/>
    <col min="8718" max="8718" width="15.44140625" customWidth="1"/>
    <col min="8719" max="8719" width="14.109375" customWidth="1"/>
    <col min="8720" max="8720" width="11" customWidth="1"/>
    <col min="8963" max="8963" width="12.6640625" customWidth="1"/>
    <col min="8964" max="8964" width="6.44140625" customWidth="1"/>
    <col min="8965" max="8965" width="6" customWidth="1"/>
    <col min="8967" max="8967" width="6.5546875" customWidth="1"/>
    <col min="8969" max="8969" width="6.6640625" customWidth="1"/>
    <col min="8971" max="8971" width="6.88671875" customWidth="1"/>
    <col min="8973" max="8973" width="6.88671875" customWidth="1"/>
    <col min="8974" max="8974" width="15.44140625" customWidth="1"/>
    <col min="8975" max="8975" width="14.109375" customWidth="1"/>
    <col min="8976" max="8976" width="11" customWidth="1"/>
    <col min="9219" max="9219" width="12.6640625" customWidth="1"/>
    <col min="9220" max="9220" width="6.44140625" customWidth="1"/>
    <col min="9221" max="9221" width="6" customWidth="1"/>
    <col min="9223" max="9223" width="6.5546875" customWidth="1"/>
    <col min="9225" max="9225" width="6.6640625" customWidth="1"/>
    <col min="9227" max="9227" width="6.88671875" customWidth="1"/>
    <col min="9229" max="9229" width="6.88671875" customWidth="1"/>
    <col min="9230" max="9230" width="15.44140625" customWidth="1"/>
    <col min="9231" max="9231" width="14.109375" customWidth="1"/>
    <col min="9232" max="9232" width="11" customWidth="1"/>
    <col min="9475" max="9475" width="12.6640625" customWidth="1"/>
    <col min="9476" max="9476" width="6.44140625" customWidth="1"/>
    <col min="9477" max="9477" width="6" customWidth="1"/>
    <col min="9479" max="9479" width="6.5546875" customWidth="1"/>
    <col min="9481" max="9481" width="6.6640625" customWidth="1"/>
    <col min="9483" max="9483" width="6.88671875" customWidth="1"/>
    <col min="9485" max="9485" width="6.88671875" customWidth="1"/>
    <col min="9486" max="9486" width="15.44140625" customWidth="1"/>
    <col min="9487" max="9487" width="14.109375" customWidth="1"/>
    <col min="9488" max="9488" width="11" customWidth="1"/>
    <col min="9731" max="9731" width="12.6640625" customWidth="1"/>
    <col min="9732" max="9732" width="6.44140625" customWidth="1"/>
    <col min="9733" max="9733" width="6" customWidth="1"/>
    <col min="9735" max="9735" width="6.5546875" customWidth="1"/>
    <col min="9737" max="9737" width="6.6640625" customWidth="1"/>
    <col min="9739" max="9739" width="6.88671875" customWidth="1"/>
    <col min="9741" max="9741" width="6.88671875" customWidth="1"/>
    <col min="9742" max="9742" width="15.44140625" customWidth="1"/>
    <col min="9743" max="9743" width="14.109375" customWidth="1"/>
    <col min="9744" max="9744" width="11" customWidth="1"/>
    <col min="9987" max="9987" width="12.6640625" customWidth="1"/>
    <col min="9988" max="9988" width="6.44140625" customWidth="1"/>
    <col min="9989" max="9989" width="6" customWidth="1"/>
    <col min="9991" max="9991" width="6.5546875" customWidth="1"/>
    <col min="9993" max="9993" width="6.6640625" customWidth="1"/>
    <col min="9995" max="9995" width="6.88671875" customWidth="1"/>
    <col min="9997" max="9997" width="6.88671875" customWidth="1"/>
    <col min="9998" max="9998" width="15.44140625" customWidth="1"/>
    <col min="9999" max="9999" width="14.109375" customWidth="1"/>
    <col min="10000" max="10000" width="11" customWidth="1"/>
    <col min="10243" max="10243" width="12.6640625" customWidth="1"/>
    <col min="10244" max="10244" width="6.44140625" customWidth="1"/>
    <col min="10245" max="10245" width="6" customWidth="1"/>
    <col min="10247" max="10247" width="6.5546875" customWidth="1"/>
    <col min="10249" max="10249" width="6.6640625" customWidth="1"/>
    <col min="10251" max="10251" width="6.88671875" customWidth="1"/>
    <col min="10253" max="10253" width="6.88671875" customWidth="1"/>
    <col min="10254" max="10254" width="15.44140625" customWidth="1"/>
    <col min="10255" max="10255" width="14.109375" customWidth="1"/>
    <col min="10256" max="10256" width="11" customWidth="1"/>
    <col min="10499" max="10499" width="12.6640625" customWidth="1"/>
    <col min="10500" max="10500" width="6.44140625" customWidth="1"/>
    <col min="10501" max="10501" width="6" customWidth="1"/>
    <col min="10503" max="10503" width="6.5546875" customWidth="1"/>
    <col min="10505" max="10505" width="6.6640625" customWidth="1"/>
    <col min="10507" max="10507" width="6.88671875" customWidth="1"/>
    <col min="10509" max="10509" width="6.88671875" customWidth="1"/>
    <col min="10510" max="10510" width="15.44140625" customWidth="1"/>
    <col min="10511" max="10511" width="14.109375" customWidth="1"/>
    <col min="10512" max="10512" width="11" customWidth="1"/>
    <col min="10755" max="10755" width="12.6640625" customWidth="1"/>
    <col min="10756" max="10756" width="6.44140625" customWidth="1"/>
    <col min="10757" max="10757" width="6" customWidth="1"/>
    <col min="10759" max="10759" width="6.5546875" customWidth="1"/>
    <col min="10761" max="10761" width="6.6640625" customWidth="1"/>
    <col min="10763" max="10763" width="6.88671875" customWidth="1"/>
    <col min="10765" max="10765" width="6.88671875" customWidth="1"/>
    <col min="10766" max="10766" width="15.44140625" customWidth="1"/>
    <col min="10767" max="10767" width="14.109375" customWidth="1"/>
    <col min="10768" max="10768" width="11" customWidth="1"/>
    <col min="11011" max="11011" width="12.6640625" customWidth="1"/>
    <col min="11012" max="11012" width="6.44140625" customWidth="1"/>
    <col min="11013" max="11013" width="6" customWidth="1"/>
    <col min="11015" max="11015" width="6.5546875" customWidth="1"/>
    <col min="11017" max="11017" width="6.6640625" customWidth="1"/>
    <col min="11019" max="11019" width="6.88671875" customWidth="1"/>
    <col min="11021" max="11021" width="6.88671875" customWidth="1"/>
    <col min="11022" max="11022" width="15.44140625" customWidth="1"/>
    <col min="11023" max="11023" width="14.109375" customWidth="1"/>
    <col min="11024" max="11024" width="11" customWidth="1"/>
    <col min="11267" max="11267" width="12.6640625" customWidth="1"/>
    <col min="11268" max="11268" width="6.44140625" customWidth="1"/>
    <col min="11269" max="11269" width="6" customWidth="1"/>
    <col min="11271" max="11271" width="6.5546875" customWidth="1"/>
    <col min="11273" max="11273" width="6.6640625" customWidth="1"/>
    <col min="11275" max="11275" width="6.88671875" customWidth="1"/>
    <col min="11277" max="11277" width="6.88671875" customWidth="1"/>
    <col min="11278" max="11278" width="15.44140625" customWidth="1"/>
    <col min="11279" max="11279" width="14.109375" customWidth="1"/>
    <col min="11280" max="11280" width="11" customWidth="1"/>
    <col min="11523" max="11523" width="12.6640625" customWidth="1"/>
    <col min="11524" max="11524" width="6.44140625" customWidth="1"/>
    <col min="11525" max="11525" width="6" customWidth="1"/>
    <col min="11527" max="11527" width="6.5546875" customWidth="1"/>
    <col min="11529" max="11529" width="6.6640625" customWidth="1"/>
    <col min="11531" max="11531" width="6.88671875" customWidth="1"/>
    <col min="11533" max="11533" width="6.88671875" customWidth="1"/>
    <col min="11534" max="11534" width="15.44140625" customWidth="1"/>
    <col min="11535" max="11535" width="14.109375" customWidth="1"/>
    <col min="11536" max="11536" width="11" customWidth="1"/>
    <col min="11779" max="11779" width="12.6640625" customWidth="1"/>
    <col min="11780" max="11780" width="6.44140625" customWidth="1"/>
    <col min="11781" max="11781" width="6" customWidth="1"/>
    <col min="11783" max="11783" width="6.5546875" customWidth="1"/>
    <col min="11785" max="11785" width="6.6640625" customWidth="1"/>
    <col min="11787" max="11787" width="6.88671875" customWidth="1"/>
    <col min="11789" max="11789" width="6.88671875" customWidth="1"/>
    <col min="11790" max="11790" width="15.44140625" customWidth="1"/>
    <col min="11791" max="11791" width="14.109375" customWidth="1"/>
    <col min="11792" max="11792" width="11" customWidth="1"/>
    <col min="12035" max="12035" width="12.6640625" customWidth="1"/>
    <col min="12036" max="12036" width="6.44140625" customWidth="1"/>
    <col min="12037" max="12037" width="6" customWidth="1"/>
    <col min="12039" max="12039" width="6.5546875" customWidth="1"/>
    <col min="12041" max="12041" width="6.6640625" customWidth="1"/>
    <col min="12043" max="12043" width="6.88671875" customWidth="1"/>
    <col min="12045" max="12045" width="6.88671875" customWidth="1"/>
    <col min="12046" max="12046" width="15.44140625" customWidth="1"/>
    <col min="12047" max="12047" width="14.109375" customWidth="1"/>
    <col min="12048" max="12048" width="11" customWidth="1"/>
    <col min="12291" max="12291" width="12.6640625" customWidth="1"/>
    <col min="12292" max="12292" width="6.44140625" customWidth="1"/>
    <col min="12293" max="12293" width="6" customWidth="1"/>
    <col min="12295" max="12295" width="6.5546875" customWidth="1"/>
    <col min="12297" max="12297" width="6.6640625" customWidth="1"/>
    <col min="12299" max="12299" width="6.88671875" customWidth="1"/>
    <col min="12301" max="12301" width="6.88671875" customWidth="1"/>
    <col min="12302" max="12302" width="15.44140625" customWidth="1"/>
    <col min="12303" max="12303" width="14.109375" customWidth="1"/>
    <col min="12304" max="12304" width="11" customWidth="1"/>
    <col min="12547" max="12547" width="12.6640625" customWidth="1"/>
    <col min="12548" max="12548" width="6.44140625" customWidth="1"/>
    <col min="12549" max="12549" width="6" customWidth="1"/>
    <col min="12551" max="12551" width="6.5546875" customWidth="1"/>
    <col min="12553" max="12553" width="6.6640625" customWidth="1"/>
    <col min="12555" max="12555" width="6.88671875" customWidth="1"/>
    <col min="12557" max="12557" width="6.88671875" customWidth="1"/>
    <col min="12558" max="12558" width="15.44140625" customWidth="1"/>
    <col min="12559" max="12559" width="14.109375" customWidth="1"/>
    <col min="12560" max="12560" width="11" customWidth="1"/>
    <col min="12803" max="12803" width="12.6640625" customWidth="1"/>
    <col min="12804" max="12804" width="6.44140625" customWidth="1"/>
    <col min="12805" max="12805" width="6" customWidth="1"/>
    <col min="12807" max="12807" width="6.5546875" customWidth="1"/>
    <col min="12809" max="12809" width="6.6640625" customWidth="1"/>
    <col min="12811" max="12811" width="6.88671875" customWidth="1"/>
    <col min="12813" max="12813" width="6.88671875" customWidth="1"/>
    <col min="12814" max="12814" width="15.44140625" customWidth="1"/>
    <col min="12815" max="12815" width="14.109375" customWidth="1"/>
    <col min="12816" max="12816" width="11" customWidth="1"/>
    <col min="13059" max="13059" width="12.6640625" customWidth="1"/>
    <col min="13060" max="13060" width="6.44140625" customWidth="1"/>
    <col min="13061" max="13061" width="6" customWidth="1"/>
    <col min="13063" max="13063" width="6.5546875" customWidth="1"/>
    <col min="13065" max="13065" width="6.6640625" customWidth="1"/>
    <col min="13067" max="13067" width="6.88671875" customWidth="1"/>
    <col min="13069" max="13069" width="6.88671875" customWidth="1"/>
    <col min="13070" max="13070" width="15.44140625" customWidth="1"/>
    <col min="13071" max="13071" width="14.109375" customWidth="1"/>
    <col min="13072" max="13072" width="11" customWidth="1"/>
    <col min="13315" max="13315" width="12.6640625" customWidth="1"/>
    <col min="13316" max="13316" width="6.44140625" customWidth="1"/>
    <col min="13317" max="13317" width="6" customWidth="1"/>
    <col min="13319" max="13319" width="6.5546875" customWidth="1"/>
    <col min="13321" max="13321" width="6.6640625" customWidth="1"/>
    <col min="13323" max="13323" width="6.88671875" customWidth="1"/>
    <col min="13325" max="13325" width="6.88671875" customWidth="1"/>
    <col min="13326" max="13326" width="15.44140625" customWidth="1"/>
    <col min="13327" max="13327" width="14.109375" customWidth="1"/>
    <col min="13328" max="13328" width="11" customWidth="1"/>
    <col min="13571" max="13571" width="12.6640625" customWidth="1"/>
    <col min="13572" max="13572" width="6.44140625" customWidth="1"/>
    <col min="13573" max="13573" width="6" customWidth="1"/>
    <col min="13575" max="13575" width="6.5546875" customWidth="1"/>
    <col min="13577" max="13577" width="6.6640625" customWidth="1"/>
    <col min="13579" max="13579" width="6.88671875" customWidth="1"/>
    <col min="13581" max="13581" width="6.88671875" customWidth="1"/>
    <col min="13582" max="13582" width="15.44140625" customWidth="1"/>
    <col min="13583" max="13583" width="14.109375" customWidth="1"/>
    <col min="13584" max="13584" width="11" customWidth="1"/>
    <col min="13827" max="13827" width="12.6640625" customWidth="1"/>
    <col min="13828" max="13828" width="6.44140625" customWidth="1"/>
    <col min="13829" max="13829" width="6" customWidth="1"/>
    <col min="13831" max="13831" width="6.5546875" customWidth="1"/>
    <col min="13833" max="13833" width="6.6640625" customWidth="1"/>
    <col min="13835" max="13835" width="6.88671875" customWidth="1"/>
    <col min="13837" max="13837" width="6.88671875" customWidth="1"/>
    <col min="13838" max="13838" width="15.44140625" customWidth="1"/>
    <col min="13839" max="13839" width="14.109375" customWidth="1"/>
    <col min="13840" max="13840" width="11" customWidth="1"/>
    <col min="14083" max="14083" width="12.6640625" customWidth="1"/>
    <col min="14084" max="14084" width="6.44140625" customWidth="1"/>
    <col min="14085" max="14085" width="6" customWidth="1"/>
    <col min="14087" max="14087" width="6.5546875" customWidth="1"/>
    <col min="14089" max="14089" width="6.6640625" customWidth="1"/>
    <col min="14091" max="14091" width="6.88671875" customWidth="1"/>
    <col min="14093" max="14093" width="6.88671875" customWidth="1"/>
    <col min="14094" max="14094" width="15.44140625" customWidth="1"/>
    <col min="14095" max="14095" width="14.109375" customWidth="1"/>
    <col min="14096" max="14096" width="11" customWidth="1"/>
    <col min="14339" max="14339" width="12.6640625" customWidth="1"/>
    <col min="14340" max="14340" width="6.44140625" customWidth="1"/>
    <col min="14341" max="14341" width="6" customWidth="1"/>
    <col min="14343" max="14343" width="6.5546875" customWidth="1"/>
    <col min="14345" max="14345" width="6.6640625" customWidth="1"/>
    <col min="14347" max="14347" width="6.88671875" customWidth="1"/>
    <col min="14349" max="14349" width="6.88671875" customWidth="1"/>
    <col min="14350" max="14350" width="15.44140625" customWidth="1"/>
    <col min="14351" max="14351" width="14.109375" customWidth="1"/>
    <col min="14352" max="14352" width="11" customWidth="1"/>
    <col min="14595" max="14595" width="12.6640625" customWidth="1"/>
    <col min="14596" max="14596" width="6.44140625" customWidth="1"/>
    <col min="14597" max="14597" width="6" customWidth="1"/>
    <col min="14599" max="14599" width="6.5546875" customWidth="1"/>
    <col min="14601" max="14601" width="6.6640625" customWidth="1"/>
    <col min="14603" max="14603" width="6.88671875" customWidth="1"/>
    <col min="14605" max="14605" width="6.88671875" customWidth="1"/>
    <col min="14606" max="14606" width="15.44140625" customWidth="1"/>
    <col min="14607" max="14607" width="14.109375" customWidth="1"/>
    <col min="14608" max="14608" width="11" customWidth="1"/>
    <col min="14851" max="14851" width="12.6640625" customWidth="1"/>
    <col min="14852" max="14852" width="6.44140625" customWidth="1"/>
    <col min="14853" max="14853" width="6" customWidth="1"/>
    <col min="14855" max="14855" width="6.5546875" customWidth="1"/>
    <col min="14857" max="14857" width="6.6640625" customWidth="1"/>
    <col min="14859" max="14859" width="6.88671875" customWidth="1"/>
    <col min="14861" max="14861" width="6.88671875" customWidth="1"/>
    <col min="14862" max="14862" width="15.44140625" customWidth="1"/>
    <col min="14863" max="14863" width="14.109375" customWidth="1"/>
    <col min="14864" max="14864" width="11" customWidth="1"/>
    <col min="15107" max="15107" width="12.6640625" customWidth="1"/>
    <col min="15108" max="15108" width="6.44140625" customWidth="1"/>
    <col min="15109" max="15109" width="6" customWidth="1"/>
    <col min="15111" max="15111" width="6.5546875" customWidth="1"/>
    <col min="15113" max="15113" width="6.6640625" customWidth="1"/>
    <col min="15115" max="15115" width="6.88671875" customWidth="1"/>
    <col min="15117" max="15117" width="6.88671875" customWidth="1"/>
    <col min="15118" max="15118" width="15.44140625" customWidth="1"/>
    <col min="15119" max="15119" width="14.109375" customWidth="1"/>
    <col min="15120" max="15120" width="11" customWidth="1"/>
    <col min="15363" max="15363" width="12.6640625" customWidth="1"/>
    <col min="15364" max="15364" width="6.44140625" customWidth="1"/>
    <col min="15365" max="15365" width="6" customWidth="1"/>
    <col min="15367" max="15367" width="6.5546875" customWidth="1"/>
    <col min="15369" max="15369" width="6.6640625" customWidth="1"/>
    <col min="15371" max="15371" width="6.88671875" customWidth="1"/>
    <col min="15373" max="15373" width="6.88671875" customWidth="1"/>
    <col min="15374" max="15374" width="15.44140625" customWidth="1"/>
    <col min="15375" max="15375" width="14.109375" customWidth="1"/>
    <col min="15376" max="15376" width="11" customWidth="1"/>
    <col min="15619" max="15619" width="12.6640625" customWidth="1"/>
    <col min="15620" max="15620" width="6.44140625" customWidth="1"/>
    <col min="15621" max="15621" width="6" customWidth="1"/>
    <col min="15623" max="15623" width="6.5546875" customWidth="1"/>
    <col min="15625" max="15625" width="6.6640625" customWidth="1"/>
    <col min="15627" max="15627" width="6.88671875" customWidth="1"/>
    <col min="15629" max="15629" width="6.88671875" customWidth="1"/>
    <col min="15630" max="15630" width="15.44140625" customWidth="1"/>
    <col min="15631" max="15631" width="14.109375" customWidth="1"/>
    <col min="15632" max="15632" width="11" customWidth="1"/>
    <col min="15875" max="15875" width="12.6640625" customWidth="1"/>
    <col min="15876" max="15876" width="6.44140625" customWidth="1"/>
    <col min="15877" max="15877" width="6" customWidth="1"/>
    <col min="15879" max="15879" width="6.5546875" customWidth="1"/>
    <col min="15881" max="15881" width="6.6640625" customWidth="1"/>
    <col min="15883" max="15883" width="6.88671875" customWidth="1"/>
    <col min="15885" max="15885" width="6.88671875" customWidth="1"/>
    <col min="15886" max="15886" width="15.44140625" customWidth="1"/>
    <col min="15887" max="15887" width="14.109375" customWidth="1"/>
    <col min="15888" max="15888" width="11" customWidth="1"/>
    <col min="16131" max="16131" width="12.6640625" customWidth="1"/>
    <col min="16132" max="16132" width="6.44140625" customWidth="1"/>
    <col min="16133" max="16133" width="6" customWidth="1"/>
    <col min="16135" max="16135" width="6.5546875" customWidth="1"/>
    <col min="16137" max="16137" width="6.6640625" customWidth="1"/>
    <col min="16139" max="16139" width="6.88671875" customWidth="1"/>
    <col min="16141" max="16141" width="6.88671875" customWidth="1"/>
    <col min="16142" max="16142" width="15.44140625" customWidth="1"/>
    <col min="16143" max="16143" width="14.109375" customWidth="1"/>
    <col min="16144" max="16144" width="11" customWidth="1"/>
  </cols>
  <sheetData>
    <row r="1" spans="1:16" ht="8.25" customHeight="1" x14ac:dyDescent="0.2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 t="s">
        <v>0</v>
      </c>
      <c r="M1" s="2"/>
      <c r="N1" s="2"/>
      <c r="O1" s="2"/>
      <c r="P1" s="2"/>
    </row>
    <row r="2" spans="1:16" ht="9.75" customHeight="1" x14ac:dyDescent="0.25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 t="s">
        <v>1</v>
      </c>
      <c r="M2" s="2"/>
      <c r="N2" s="2"/>
      <c r="O2" s="2"/>
      <c r="P2" s="2"/>
    </row>
    <row r="3" spans="1:16" ht="9.75" customHeight="1" x14ac:dyDescent="0.2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 t="s">
        <v>2</v>
      </c>
      <c r="M3" s="2"/>
      <c r="N3" s="2"/>
      <c r="O3" s="2"/>
      <c r="P3" s="2"/>
    </row>
    <row r="4" spans="1:16" ht="9.75" customHeight="1" x14ac:dyDescent="0.2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 t="s">
        <v>3</v>
      </c>
      <c r="M4" s="2"/>
      <c r="N4" s="2"/>
      <c r="O4" s="2"/>
      <c r="P4" s="2"/>
    </row>
    <row r="5" spans="1:16" ht="9" customHeight="1" x14ac:dyDescent="0.2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 t="s">
        <v>4</v>
      </c>
      <c r="M5" s="2"/>
      <c r="N5" s="2"/>
      <c r="O5" s="2"/>
      <c r="P5" s="2"/>
    </row>
    <row r="6" spans="1:16" ht="9.75" customHeight="1" x14ac:dyDescent="0.25">
      <c r="A6" s="1"/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2"/>
      <c r="N6" s="1"/>
      <c r="O6" s="1"/>
      <c r="P6" s="1"/>
    </row>
    <row r="7" spans="1:16" x14ac:dyDescent="0.25">
      <c r="A7" s="1"/>
      <c r="B7" s="1"/>
      <c r="C7" s="1"/>
      <c r="D7" s="1"/>
      <c r="E7" s="1"/>
      <c r="F7" s="1"/>
      <c r="G7" s="3" t="s">
        <v>5</v>
      </c>
      <c r="H7" s="1"/>
      <c r="I7" s="1"/>
      <c r="J7" s="1"/>
      <c r="K7" s="1"/>
      <c r="L7" s="2"/>
      <c r="M7" s="2"/>
      <c r="N7" s="1"/>
      <c r="O7" s="1"/>
    </row>
    <row r="8" spans="1:16" x14ac:dyDescent="0.25">
      <c r="A8" s="4"/>
      <c r="B8" s="4"/>
      <c r="C8" s="4"/>
      <c r="D8" s="3" t="s">
        <v>6</v>
      </c>
      <c r="E8" s="1"/>
      <c r="F8" s="1"/>
      <c r="G8" s="3"/>
      <c r="H8" s="1"/>
      <c r="I8" s="1"/>
      <c r="J8" s="1"/>
      <c r="K8" s="1"/>
      <c r="L8" s="1"/>
      <c r="M8" s="1"/>
      <c r="N8" s="1"/>
    </row>
    <row r="9" spans="1:16" x14ac:dyDescent="0.25">
      <c r="A9" s="4"/>
      <c r="B9" s="4"/>
      <c r="C9" s="4"/>
      <c r="E9" s="1"/>
      <c r="F9" s="5" t="s">
        <v>7</v>
      </c>
      <c r="G9" s="5"/>
      <c r="H9" s="5"/>
      <c r="I9" s="5"/>
      <c r="J9" s="1"/>
      <c r="K9" s="1"/>
      <c r="L9" s="1"/>
      <c r="M9" s="1"/>
      <c r="N9" s="1"/>
    </row>
    <row r="10" spans="1:16" ht="13.8" x14ac:dyDescent="0.3">
      <c r="A10" s="4"/>
      <c r="B10" s="4"/>
      <c r="C10" s="4"/>
      <c r="E10" s="1"/>
      <c r="F10" s="6"/>
      <c r="G10" s="1"/>
      <c r="H10" s="1"/>
      <c r="I10" s="1"/>
      <c r="J10" s="1"/>
      <c r="K10" s="1"/>
      <c r="L10" s="1"/>
      <c r="M10" s="1"/>
      <c r="N10" s="1"/>
    </row>
    <row r="11" spans="1:16" x14ac:dyDescent="0.25">
      <c r="A11" s="4"/>
      <c r="B11" s="4"/>
      <c r="C11" s="4"/>
      <c r="L11" s="1"/>
      <c r="M11" s="1"/>
      <c r="N11" s="1"/>
      <c r="P11" s="7"/>
    </row>
    <row r="12" spans="1:16" x14ac:dyDescent="0.25">
      <c r="A12" s="4"/>
      <c r="B12" s="4"/>
      <c r="C12" s="4"/>
      <c r="D12" s="4"/>
      <c r="E12" s="8"/>
      <c r="F12" s="8"/>
      <c r="G12" s="8"/>
      <c r="H12" s="8"/>
      <c r="I12" s="8"/>
      <c r="J12" s="4"/>
      <c r="K12" s="4"/>
      <c r="L12" s="4"/>
      <c r="M12" s="1"/>
      <c r="N12" s="1"/>
      <c r="O12" s="9" t="s">
        <v>8</v>
      </c>
      <c r="P12" s="7"/>
    </row>
    <row r="13" spans="1:16" x14ac:dyDescent="0.25">
      <c r="A13" s="1" t="s">
        <v>9</v>
      </c>
      <c r="B13" s="10"/>
      <c r="C13" s="8"/>
      <c r="E13" s="11" t="s">
        <v>10</v>
      </c>
      <c r="F13" s="12"/>
      <c r="G13" s="12"/>
      <c r="H13" s="12"/>
      <c r="I13" s="12"/>
      <c r="J13" s="12"/>
      <c r="K13" s="12"/>
      <c r="L13" s="12"/>
      <c r="M13" s="12"/>
      <c r="N13" s="2" t="s">
        <v>11</v>
      </c>
      <c r="O13" s="13" t="s">
        <v>12</v>
      </c>
      <c r="P13" s="7"/>
    </row>
    <row r="14" spans="1:16" x14ac:dyDescent="0.25">
      <c r="A14" s="1" t="s">
        <v>13</v>
      </c>
      <c r="B14" s="10"/>
      <c r="C14" s="8"/>
      <c r="E14" s="14" t="s">
        <v>14</v>
      </c>
      <c r="F14" s="15"/>
      <c r="G14" s="15"/>
      <c r="H14" s="15"/>
      <c r="I14" s="15"/>
      <c r="J14" s="16"/>
      <c r="K14" s="16"/>
      <c r="L14" s="16"/>
      <c r="M14" s="17"/>
      <c r="N14" s="2" t="s">
        <v>15</v>
      </c>
      <c r="O14" s="9">
        <v>5310137000</v>
      </c>
    </row>
    <row r="15" spans="1:16" x14ac:dyDescent="0.25">
      <c r="A15" s="18" t="s">
        <v>16</v>
      </c>
      <c r="B15" s="18"/>
      <c r="C15" s="18"/>
      <c r="D15" s="18"/>
      <c r="E15" s="19"/>
      <c r="F15" s="11"/>
      <c r="G15" s="16"/>
      <c r="H15" s="16"/>
      <c r="I15" s="15"/>
      <c r="J15" s="16"/>
      <c r="K15" s="16"/>
      <c r="L15" s="16"/>
      <c r="M15" s="17"/>
      <c r="N15" s="2" t="s">
        <v>17</v>
      </c>
      <c r="O15" s="9">
        <v>420</v>
      </c>
    </row>
    <row r="16" spans="1:16" x14ac:dyDescent="0.25">
      <c r="A16" s="18" t="s">
        <v>18</v>
      </c>
      <c r="B16" s="18"/>
      <c r="C16" s="18"/>
      <c r="D16" s="18"/>
      <c r="E16" s="18"/>
      <c r="F16" s="18"/>
      <c r="G16" s="18"/>
      <c r="H16" s="18"/>
      <c r="I16" s="8"/>
      <c r="J16" s="8"/>
      <c r="K16" s="8"/>
      <c r="L16" s="8"/>
      <c r="M16" s="18"/>
      <c r="N16" s="1"/>
    </row>
    <row r="17" spans="1:16" x14ac:dyDescent="0.25">
      <c r="A17" s="18" t="s">
        <v>19</v>
      </c>
      <c r="B17" s="20"/>
      <c r="C17" s="20"/>
      <c r="D17" s="20"/>
      <c r="E17" s="20"/>
      <c r="F17" s="20"/>
      <c r="G17" s="20"/>
      <c r="H17" s="20"/>
      <c r="I17" s="18"/>
      <c r="J17" s="8"/>
      <c r="K17" s="8"/>
      <c r="L17" s="8"/>
      <c r="M17" s="18"/>
      <c r="N17" s="1"/>
    </row>
    <row r="18" spans="1:16" x14ac:dyDescent="0.25">
      <c r="A18" s="21" t="s">
        <v>20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18"/>
      <c r="N18" s="1"/>
    </row>
    <row r="19" spans="1:16" x14ac:dyDescent="0.25">
      <c r="A19" s="1" t="s">
        <v>21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1"/>
      <c r="M19" s="1"/>
      <c r="N19" s="1"/>
    </row>
    <row r="20" spans="1:16" x14ac:dyDescent="0.25">
      <c r="A20" s="1" t="s">
        <v>22</v>
      </c>
      <c r="B20" s="3"/>
      <c r="C20" s="3"/>
      <c r="D20" s="3"/>
      <c r="E20" s="3"/>
      <c r="F20" s="3" t="s">
        <v>23</v>
      </c>
      <c r="G20" s="3" t="s">
        <v>24</v>
      </c>
      <c r="H20" s="3"/>
      <c r="I20" s="3"/>
      <c r="J20" s="3"/>
      <c r="K20" s="3"/>
      <c r="L20" s="1"/>
      <c r="M20" s="1"/>
      <c r="N20" s="1"/>
    </row>
    <row r="21" spans="1:16" x14ac:dyDescent="0.25">
      <c r="A21" s="20" t="s">
        <v>25</v>
      </c>
      <c r="B21" s="20"/>
      <c r="C21" s="20"/>
      <c r="D21" s="20"/>
      <c r="E21" s="20"/>
      <c r="F21" s="20"/>
      <c r="G21" s="20"/>
      <c r="H21" s="22"/>
      <c r="I21" s="23"/>
      <c r="J21" s="22"/>
      <c r="K21" s="22"/>
      <c r="L21" s="8"/>
      <c r="M21" s="18"/>
      <c r="N21" s="18"/>
      <c r="O21" s="10"/>
    </row>
    <row r="22" spans="1:16" x14ac:dyDescent="0.25">
      <c r="A22" s="20"/>
      <c r="B22" s="20"/>
      <c r="C22" s="20"/>
      <c r="D22" s="20"/>
      <c r="E22" s="20"/>
      <c r="F22" s="20"/>
      <c r="G22" s="20"/>
      <c r="H22" s="22"/>
      <c r="I22" s="23"/>
      <c r="J22" s="22"/>
      <c r="K22" s="22"/>
      <c r="L22" s="8"/>
      <c r="M22" s="18"/>
      <c r="N22" s="18"/>
      <c r="O22" s="10"/>
    </row>
    <row r="23" spans="1:16" x14ac:dyDescent="0.25">
      <c r="A23" s="2" t="s">
        <v>26</v>
      </c>
      <c r="B23" s="2"/>
      <c r="C23" s="24" t="s">
        <v>27</v>
      </c>
      <c r="D23" s="2"/>
      <c r="E23" s="2"/>
      <c r="F23" s="4"/>
      <c r="G23" s="4"/>
      <c r="H23" s="4"/>
      <c r="I23" s="4"/>
      <c r="J23" s="4"/>
      <c r="K23" s="4"/>
      <c r="L23" s="4"/>
      <c r="M23" s="1"/>
      <c r="N23" s="1"/>
    </row>
    <row r="24" spans="1:16" x14ac:dyDescent="0.25">
      <c r="A24" s="2" t="s">
        <v>28</v>
      </c>
      <c r="B24" s="2"/>
      <c r="C24" s="25" t="s">
        <v>29</v>
      </c>
      <c r="D24" s="26"/>
      <c r="E24" s="2"/>
      <c r="F24" s="4"/>
      <c r="G24" s="4"/>
      <c r="H24" s="4"/>
      <c r="I24" s="4"/>
      <c r="J24" s="4"/>
      <c r="K24" s="4"/>
      <c r="L24" s="4"/>
      <c r="M24" s="1"/>
      <c r="N24" s="1"/>
    </row>
    <row r="25" spans="1:16" x14ac:dyDescent="0.25">
      <c r="A25" s="27" t="s">
        <v>30</v>
      </c>
      <c r="B25" s="28"/>
      <c r="C25" s="29"/>
      <c r="D25" s="30" t="s">
        <v>31</v>
      </c>
      <c r="E25" s="30" t="s">
        <v>32</v>
      </c>
      <c r="F25" s="31" t="s">
        <v>33</v>
      </c>
      <c r="G25" s="32"/>
      <c r="H25" s="31" t="s">
        <v>34</v>
      </c>
      <c r="I25" s="32"/>
      <c r="J25" s="31" t="s">
        <v>35</v>
      </c>
      <c r="K25" s="32"/>
      <c r="L25" s="31" t="s">
        <v>36</v>
      </c>
      <c r="M25" s="32"/>
      <c r="N25" s="31" t="s">
        <v>37</v>
      </c>
      <c r="O25" s="33" t="s">
        <v>38</v>
      </c>
      <c r="P25" s="34"/>
    </row>
    <row r="26" spans="1:16" x14ac:dyDescent="0.25">
      <c r="A26" s="35"/>
      <c r="B26" s="36"/>
      <c r="C26" s="29"/>
      <c r="D26" s="37" t="s">
        <v>39</v>
      </c>
      <c r="E26" s="37" t="s">
        <v>40</v>
      </c>
      <c r="F26" s="38"/>
      <c r="G26" s="39"/>
      <c r="H26" s="38"/>
      <c r="I26" s="39"/>
      <c r="J26" s="38"/>
      <c r="K26" s="39"/>
      <c r="L26" s="38"/>
      <c r="M26" s="39"/>
      <c r="N26" s="38"/>
      <c r="O26" s="40"/>
      <c r="P26" s="34"/>
    </row>
    <row r="27" spans="1:16" x14ac:dyDescent="0.25">
      <c r="A27" s="35"/>
      <c r="B27" s="36"/>
      <c r="C27" s="29"/>
      <c r="D27" s="37" t="s">
        <v>41</v>
      </c>
      <c r="E27" s="37"/>
      <c r="F27" s="38"/>
      <c r="G27" s="39"/>
      <c r="H27" s="38"/>
      <c r="I27" s="39"/>
      <c r="J27" s="38"/>
      <c r="K27" s="39"/>
      <c r="L27" s="38"/>
      <c r="M27" s="39"/>
      <c r="N27" s="38"/>
      <c r="O27" s="40"/>
      <c r="P27" s="34"/>
    </row>
    <row r="28" spans="1:16" x14ac:dyDescent="0.25">
      <c r="A28" s="41"/>
      <c r="B28" s="42"/>
      <c r="C28" s="43"/>
      <c r="D28" s="44"/>
      <c r="E28" s="44"/>
      <c r="F28" s="45"/>
      <c r="G28" s="46"/>
      <c r="H28" s="45"/>
      <c r="I28" s="46"/>
      <c r="J28" s="45"/>
      <c r="K28" s="46"/>
      <c r="L28" s="45"/>
      <c r="M28" s="46"/>
      <c r="N28" s="45"/>
      <c r="O28" s="40"/>
      <c r="P28" s="34"/>
    </row>
    <row r="29" spans="1:16" x14ac:dyDescent="0.25">
      <c r="A29" s="47">
        <v>1</v>
      </c>
      <c r="B29" s="47"/>
      <c r="C29" s="47"/>
      <c r="D29" s="48">
        <v>2</v>
      </c>
      <c r="E29" s="48">
        <v>3</v>
      </c>
      <c r="F29" s="47">
        <v>4</v>
      </c>
      <c r="G29" s="47"/>
      <c r="H29" s="47">
        <v>5</v>
      </c>
      <c r="I29" s="47"/>
      <c r="J29" s="47">
        <v>6</v>
      </c>
      <c r="K29" s="47"/>
      <c r="L29" s="47">
        <v>7</v>
      </c>
      <c r="M29" s="47"/>
      <c r="N29" s="49">
        <v>8</v>
      </c>
      <c r="O29" s="50">
        <v>9</v>
      </c>
      <c r="P29" s="51"/>
    </row>
    <row r="30" spans="1:16" x14ac:dyDescent="0.25">
      <c r="A30" s="52" t="s">
        <v>42</v>
      </c>
      <c r="B30" s="53"/>
      <c r="C30" s="53"/>
      <c r="D30" s="48" t="s">
        <v>43</v>
      </c>
      <c r="E30" s="54" t="s">
        <v>44</v>
      </c>
      <c r="F30" s="55">
        <f>SUM(F31+F68)</f>
        <v>8062910</v>
      </c>
      <c r="G30" s="55"/>
      <c r="H30" s="56">
        <f>SUM(H31+H68)</f>
        <v>0</v>
      </c>
      <c r="I30" s="56"/>
      <c r="J30" s="56">
        <f>SUM(J31+J68)</f>
        <v>0</v>
      </c>
      <c r="K30" s="56"/>
      <c r="L30" s="55">
        <f>SUM(L31+L68)</f>
        <v>1961518.4700000002</v>
      </c>
      <c r="M30" s="55"/>
      <c r="N30" s="57">
        <f>SUM(N31+N68)</f>
        <v>1961518.4700000002</v>
      </c>
      <c r="O30" s="58">
        <f t="shared" ref="O30:O39" si="0">SUM(L30-N30)</f>
        <v>0</v>
      </c>
      <c r="P30">
        <f>F30-N30</f>
        <v>6101391.5299999993</v>
      </c>
    </row>
    <row r="31" spans="1:16" x14ac:dyDescent="0.25">
      <c r="A31" s="59" t="s">
        <v>45</v>
      </c>
      <c r="B31" s="60"/>
      <c r="C31" s="60"/>
      <c r="D31" s="57">
        <v>2000</v>
      </c>
      <c r="E31" s="54" t="s">
        <v>46</v>
      </c>
      <c r="F31" s="55">
        <f>SUM(F32+F38+F56+F59+F63+F67)</f>
        <v>8062910</v>
      </c>
      <c r="G31" s="55"/>
      <c r="H31" s="56">
        <f>SUM(H32+H38+H56+H59+H63+H67)</f>
        <v>0</v>
      </c>
      <c r="I31" s="56"/>
      <c r="J31" s="56">
        <f>SUM(J32+J38+J56+J59+J63+J67)</f>
        <v>0</v>
      </c>
      <c r="K31" s="56"/>
      <c r="L31" s="55">
        <f>SUM(L32+L38+L56+L59+L63+L67)</f>
        <v>1961518.4700000002</v>
      </c>
      <c r="M31" s="55"/>
      <c r="N31" s="61">
        <f>SUM(N32+N38+N56+N59+N63+N67)</f>
        <v>1961518.4700000002</v>
      </c>
      <c r="O31" s="58">
        <f t="shared" si="0"/>
        <v>0</v>
      </c>
      <c r="P31">
        <f>F31-N31</f>
        <v>6101391.5299999993</v>
      </c>
    </row>
    <row r="32" spans="1:16" ht="20.25" customHeight="1" x14ac:dyDescent="0.25">
      <c r="A32" s="62" t="s">
        <v>47</v>
      </c>
      <c r="B32" s="63"/>
      <c r="C32" s="63"/>
      <c r="D32" s="57">
        <v>2100</v>
      </c>
      <c r="E32" s="54" t="s">
        <v>48</v>
      </c>
      <c r="F32" s="55">
        <f>SUM(F33+F37)</f>
        <v>8062910</v>
      </c>
      <c r="G32" s="55"/>
      <c r="H32" s="56">
        <f>SUM(H33+H34+H35+H37)</f>
        <v>0</v>
      </c>
      <c r="I32" s="56"/>
      <c r="J32" s="56">
        <f>SUM(J33+J34+J35+J37)</f>
        <v>0</v>
      </c>
      <c r="K32" s="56"/>
      <c r="L32" s="55">
        <f>SUM(L33+L37)</f>
        <v>1961518.4700000002</v>
      </c>
      <c r="M32" s="55"/>
      <c r="N32" s="61">
        <f>SUM(N33+N37)</f>
        <v>1961518.4700000002</v>
      </c>
      <c r="O32" s="61">
        <f>L32-N32</f>
        <v>0</v>
      </c>
      <c r="P32">
        <f t="shared" ref="P32:P94" si="1">F32-N32</f>
        <v>6101391.5299999993</v>
      </c>
    </row>
    <row r="33" spans="1:16" x14ac:dyDescent="0.25">
      <c r="A33" s="64" t="s">
        <v>49</v>
      </c>
      <c r="B33" s="65"/>
      <c r="C33" s="65"/>
      <c r="D33" s="57">
        <v>2110</v>
      </c>
      <c r="E33" s="54" t="s">
        <v>50</v>
      </c>
      <c r="F33" s="55">
        <f>SUM(F34:F35)</f>
        <v>6608940</v>
      </c>
      <c r="G33" s="55"/>
      <c r="H33" s="56"/>
      <c r="I33" s="56"/>
      <c r="J33" s="56"/>
      <c r="K33" s="56"/>
      <c r="L33" s="55">
        <f>SUM(L34:L35)</f>
        <v>1608466.12</v>
      </c>
      <c r="M33" s="55"/>
      <c r="N33" s="66">
        <f>SUM(N34:N35)</f>
        <v>1608466.12</v>
      </c>
      <c r="O33" s="61">
        <f>L33-N33</f>
        <v>0</v>
      </c>
      <c r="P33">
        <f t="shared" si="1"/>
        <v>5000473.88</v>
      </c>
    </row>
    <row r="34" spans="1:16" x14ac:dyDescent="0.25">
      <c r="A34" s="67" t="s">
        <v>51</v>
      </c>
      <c r="B34" s="65"/>
      <c r="C34" s="65"/>
      <c r="D34" s="57">
        <v>2111</v>
      </c>
      <c r="E34" s="54" t="s">
        <v>52</v>
      </c>
      <c r="F34" s="55">
        <v>6608940</v>
      </c>
      <c r="G34" s="55"/>
      <c r="H34" s="56"/>
      <c r="I34" s="56"/>
      <c r="J34" s="56"/>
      <c r="K34" s="56"/>
      <c r="L34" s="55">
        <f>N34</f>
        <v>1608466.12</v>
      </c>
      <c r="M34" s="55"/>
      <c r="N34" s="66">
        <v>1608466.12</v>
      </c>
      <c r="O34" s="58">
        <f t="shared" si="0"/>
        <v>0</v>
      </c>
      <c r="P34">
        <f t="shared" si="1"/>
        <v>5000473.88</v>
      </c>
    </row>
    <row r="35" spans="1:16" x14ac:dyDescent="0.25">
      <c r="A35" s="67" t="s">
        <v>53</v>
      </c>
      <c r="B35" s="65"/>
      <c r="C35" s="65"/>
      <c r="D35" s="57">
        <v>2112</v>
      </c>
      <c r="E35" s="54" t="s">
        <v>54</v>
      </c>
      <c r="F35" s="55"/>
      <c r="G35" s="55"/>
      <c r="H35" s="56"/>
      <c r="I35" s="56"/>
      <c r="J35" s="56"/>
      <c r="K35" s="56"/>
      <c r="L35" s="55"/>
      <c r="M35" s="55"/>
      <c r="N35" s="61"/>
      <c r="O35" s="58">
        <f t="shared" si="0"/>
        <v>0</v>
      </c>
      <c r="P35">
        <f t="shared" si="1"/>
        <v>0</v>
      </c>
    </row>
    <row r="36" spans="1:16" x14ac:dyDescent="0.25">
      <c r="A36" s="68" t="s">
        <v>55</v>
      </c>
      <c r="B36" s="69"/>
      <c r="C36" s="70"/>
      <c r="D36" s="57">
        <v>2113</v>
      </c>
      <c r="E36" s="54" t="s">
        <v>56</v>
      </c>
      <c r="F36" s="71"/>
      <c r="G36" s="72"/>
      <c r="H36" s="73"/>
      <c r="I36" s="74"/>
      <c r="J36" s="73"/>
      <c r="K36" s="74"/>
      <c r="L36" s="73"/>
      <c r="M36" s="74"/>
      <c r="N36" s="61"/>
      <c r="O36" s="58"/>
      <c r="P36">
        <f>F36-N36</f>
        <v>0</v>
      </c>
    </row>
    <row r="37" spans="1:16" x14ac:dyDescent="0.25">
      <c r="A37" s="64" t="s">
        <v>57</v>
      </c>
      <c r="B37" s="75"/>
      <c r="C37" s="76"/>
      <c r="D37" s="57">
        <v>2120</v>
      </c>
      <c r="E37" s="54" t="s">
        <v>58</v>
      </c>
      <c r="F37" s="55">
        <v>1453970</v>
      </c>
      <c r="G37" s="55"/>
      <c r="H37" s="56"/>
      <c r="I37" s="56"/>
      <c r="J37" s="56"/>
      <c r="K37" s="56"/>
      <c r="L37" s="55">
        <f>N37</f>
        <v>353052.35</v>
      </c>
      <c r="M37" s="55"/>
      <c r="N37" s="61">
        <v>353052.35</v>
      </c>
      <c r="O37" s="58">
        <f t="shared" si="0"/>
        <v>0</v>
      </c>
      <c r="P37">
        <f t="shared" si="1"/>
        <v>1100917.6499999999</v>
      </c>
    </row>
    <row r="38" spans="1:16" x14ac:dyDescent="0.25">
      <c r="A38" s="77" t="s">
        <v>59</v>
      </c>
      <c r="B38" s="78"/>
      <c r="C38" s="79"/>
      <c r="D38" s="57">
        <v>2200</v>
      </c>
      <c r="E38" s="54" t="s">
        <v>60</v>
      </c>
      <c r="F38" s="80">
        <f>SUM(F39+F41+F42+F43+F44+F45+F46+F53)</f>
        <v>0</v>
      </c>
      <c r="G38" s="81"/>
      <c r="H38" s="82">
        <f>SUM(H39+H41+H42+H43+H44+H45+H46+H53)</f>
        <v>0</v>
      </c>
      <c r="I38" s="83"/>
      <c r="J38" s="82">
        <f>SUM(J39+J41+J42+J43+J44+J45+J46+J53)</f>
        <v>0</v>
      </c>
      <c r="K38" s="83"/>
      <c r="L38" s="80">
        <f>SUM(L39+L41+L42+L43+L44+L45+L46+L53)</f>
        <v>0</v>
      </c>
      <c r="M38" s="81"/>
      <c r="N38" s="84">
        <f>SUM(N39+N41+N42+N43+N44+N45+N46+N53)</f>
        <v>0</v>
      </c>
      <c r="O38" s="58">
        <f t="shared" si="0"/>
        <v>0</v>
      </c>
      <c r="P38">
        <f t="shared" si="1"/>
        <v>0</v>
      </c>
    </row>
    <row r="39" spans="1:16" x14ac:dyDescent="0.25">
      <c r="A39" s="85" t="s">
        <v>61</v>
      </c>
      <c r="B39" s="86"/>
      <c r="C39" s="87"/>
      <c r="D39" s="47">
        <v>2210</v>
      </c>
      <c r="E39" s="88" t="s">
        <v>62</v>
      </c>
      <c r="F39" s="55"/>
      <c r="G39" s="55"/>
      <c r="H39" s="56"/>
      <c r="I39" s="56"/>
      <c r="J39" s="56"/>
      <c r="K39" s="56"/>
      <c r="L39" s="55">
        <f>N39</f>
        <v>0</v>
      </c>
      <c r="M39" s="55"/>
      <c r="N39" s="89"/>
      <c r="O39" s="90">
        <f t="shared" si="0"/>
        <v>0</v>
      </c>
      <c r="P39">
        <f t="shared" si="1"/>
        <v>0</v>
      </c>
    </row>
    <row r="40" spans="1:16" x14ac:dyDescent="0.25">
      <c r="A40" s="91"/>
      <c r="B40" s="92"/>
      <c r="C40" s="93"/>
      <c r="D40" s="47"/>
      <c r="E40" s="88"/>
      <c r="F40" s="55"/>
      <c r="G40" s="55"/>
      <c r="H40" s="56"/>
      <c r="I40" s="56"/>
      <c r="J40" s="56"/>
      <c r="K40" s="56"/>
      <c r="L40" s="55"/>
      <c r="M40" s="55"/>
      <c r="N40" s="94"/>
      <c r="O40" s="95"/>
      <c r="P40">
        <f t="shared" si="1"/>
        <v>0</v>
      </c>
    </row>
    <row r="41" spans="1:16" x14ac:dyDescent="0.25">
      <c r="A41" s="64" t="s">
        <v>63</v>
      </c>
      <c r="B41" s="75"/>
      <c r="C41" s="76"/>
      <c r="D41" s="57">
        <v>2220</v>
      </c>
      <c r="E41" s="48">
        <v>110</v>
      </c>
      <c r="F41" s="55"/>
      <c r="G41" s="55"/>
      <c r="H41" s="56"/>
      <c r="I41" s="56"/>
      <c r="J41" s="56"/>
      <c r="K41" s="56"/>
      <c r="L41" s="55">
        <f>N41</f>
        <v>0</v>
      </c>
      <c r="M41" s="55"/>
      <c r="N41" s="66"/>
      <c r="O41" s="58">
        <f t="shared" ref="O41:O93" si="2">SUM(L41-N41)</f>
        <v>0</v>
      </c>
      <c r="P41">
        <f t="shared" si="1"/>
        <v>0</v>
      </c>
    </row>
    <row r="42" spans="1:16" x14ac:dyDescent="0.25">
      <c r="A42" s="64" t="s">
        <v>64</v>
      </c>
      <c r="B42" s="75"/>
      <c r="C42" s="76"/>
      <c r="D42" s="57">
        <v>2230</v>
      </c>
      <c r="E42" s="48">
        <v>120</v>
      </c>
      <c r="F42" s="55"/>
      <c r="G42" s="55"/>
      <c r="H42" s="56"/>
      <c r="I42" s="56"/>
      <c r="J42" s="56"/>
      <c r="K42" s="56"/>
      <c r="L42" s="55">
        <f>N42</f>
        <v>0</v>
      </c>
      <c r="M42" s="55"/>
      <c r="N42" s="66"/>
      <c r="O42" s="58">
        <f t="shared" si="2"/>
        <v>0</v>
      </c>
      <c r="P42">
        <f t="shared" si="1"/>
        <v>0</v>
      </c>
    </row>
    <row r="43" spans="1:16" x14ac:dyDescent="0.25">
      <c r="A43" s="64" t="s">
        <v>65</v>
      </c>
      <c r="B43" s="75"/>
      <c r="C43" s="76"/>
      <c r="D43" s="57">
        <v>2240</v>
      </c>
      <c r="E43" s="48">
        <v>130</v>
      </c>
      <c r="F43" s="55"/>
      <c r="G43" s="55"/>
      <c r="H43" s="56"/>
      <c r="I43" s="56"/>
      <c r="J43" s="56"/>
      <c r="K43" s="56"/>
      <c r="L43" s="55">
        <f>N43</f>
        <v>0</v>
      </c>
      <c r="M43" s="55"/>
      <c r="N43" s="61"/>
      <c r="O43" s="58">
        <f t="shared" si="2"/>
        <v>0</v>
      </c>
      <c r="P43">
        <f t="shared" si="1"/>
        <v>0</v>
      </c>
    </row>
    <row r="44" spans="1:16" x14ac:dyDescent="0.25">
      <c r="A44" s="96" t="s">
        <v>66</v>
      </c>
      <c r="B44" s="96"/>
      <c r="C44" s="96"/>
      <c r="D44" s="57">
        <v>2250</v>
      </c>
      <c r="E44" s="48">
        <v>140</v>
      </c>
      <c r="F44" s="55"/>
      <c r="G44" s="55"/>
      <c r="H44" s="56"/>
      <c r="I44" s="56"/>
      <c r="J44" s="56"/>
      <c r="K44" s="56"/>
      <c r="L44" s="55">
        <f>N44</f>
        <v>0</v>
      </c>
      <c r="M44" s="55"/>
      <c r="N44" s="61"/>
      <c r="O44" s="58">
        <f t="shared" si="2"/>
        <v>0</v>
      </c>
      <c r="P44">
        <f t="shared" si="1"/>
        <v>0</v>
      </c>
    </row>
    <row r="45" spans="1:16" x14ac:dyDescent="0.25">
      <c r="A45" s="96" t="s">
        <v>67</v>
      </c>
      <c r="B45" s="96"/>
      <c r="C45" s="96"/>
      <c r="D45" s="57">
        <v>2260</v>
      </c>
      <c r="E45" s="48">
        <v>150</v>
      </c>
      <c r="F45" s="55"/>
      <c r="G45" s="55"/>
      <c r="H45" s="56"/>
      <c r="I45" s="56"/>
      <c r="J45" s="56"/>
      <c r="K45" s="56"/>
      <c r="L45" s="55"/>
      <c r="M45" s="55"/>
      <c r="N45" s="61"/>
      <c r="O45" s="58">
        <f t="shared" si="2"/>
        <v>0</v>
      </c>
      <c r="P45">
        <f t="shared" si="1"/>
        <v>0</v>
      </c>
    </row>
    <row r="46" spans="1:16" x14ac:dyDescent="0.25">
      <c r="A46" s="96" t="s">
        <v>68</v>
      </c>
      <c r="B46" s="96"/>
      <c r="C46" s="96"/>
      <c r="D46" s="57">
        <v>2270</v>
      </c>
      <c r="E46" s="48">
        <v>160</v>
      </c>
      <c r="F46" s="55">
        <f>SUM(F47:G52)</f>
        <v>0</v>
      </c>
      <c r="G46" s="55"/>
      <c r="H46" s="56">
        <f>SUM(H47:I52)</f>
        <v>0</v>
      </c>
      <c r="I46" s="56"/>
      <c r="J46" s="56">
        <f>SUM(J47:K52)</f>
        <v>0</v>
      </c>
      <c r="K46" s="56"/>
      <c r="L46" s="55">
        <f>SUM(L47:M52)</f>
        <v>0</v>
      </c>
      <c r="M46" s="55"/>
      <c r="N46" s="97">
        <f>SUM(N47:N52)</f>
        <v>0</v>
      </c>
      <c r="O46" s="58">
        <f t="shared" si="2"/>
        <v>0</v>
      </c>
      <c r="P46">
        <f t="shared" si="1"/>
        <v>0</v>
      </c>
    </row>
    <row r="47" spans="1:16" x14ac:dyDescent="0.25">
      <c r="A47" s="98" t="s">
        <v>69</v>
      </c>
      <c r="B47" s="98"/>
      <c r="C47" s="98"/>
      <c r="D47" s="57">
        <v>2271</v>
      </c>
      <c r="E47" s="48">
        <v>170</v>
      </c>
      <c r="F47" s="55"/>
      <c r="G47" s="55"/>
      <c r="H47" s="56"/>
      <c r="I47" s="56"/>
      <c r="J47" s="56"/>
      <c r="K47" s="56"/>
      <c r="L47" s="55">
        <f>N47</f>
        <v>0</v>
      </c>
      <c r="M47" s="55"/>
      <c r="N47" s="66"/>
      <c r="O47" s="58">
        <f t="shared" si="2"/>
        <v>0</v>
      </c>
      <c r="P47">
        <f t="shared" si="1"/>
        <v>0</v>
      </c>
    </row>
    <row r="48" spans="1:16" x14ac:dyDescent="0.25">
      <c r="A48" s="98" t="s">
        <v>70</v>
      </c>
      <c r="B48" s="98"/>
      <c r="C48" s="98"/>
      <c r="D48" s="57">
        <v>2272</v>
      </c>
      <c r="E48" s="48">
        <v>180</v>
      </c>
      <c r="F48" s="55"/>
      <c r="G48" s="55"/>
      <c r="H48" s="56"/>
      <c r="I48" s="56"/>
      <c r="J48" s="56"/>
      <c r="K48" s="56"/>
      <c r="L48" s="55">
        <f>N48</f>
        <v>0</v>
      </c>
      <c r="M48" s="55"/>
      <c r="N48" s="61"/>
      <c r="O48" s="58">
        <f t="shared" si="2"/>
        <v>0</v>
      </c>
      <c r="P48">
        <f t="shared" si="1"/>
        <v>0</v>
      </c>
    </row>
    <row r="49" spans="1:16" x14ac:dyDescent="0.25">
      <c r="A49" s="98" t="s">
        <v>71</v>
      </c>
      <c r="B49" s="98"/>
      <c r="C49" s="98"/>
      <c r="D49" s="57">
        <v>2273</v>
      </c>
      <c r="E49" s="48">
        <v>190</v>
      </c>
      <c r="F49" s="55"/>
      <c r="G49" s="55"/>
      <c r="H49" s="56"/>
      <c r="I49" s="56"/>
      <c r="J49" s="56"/>
      <c r="K49" s="56"/>
      <c r="L49" s="55">
        <f>N49</f>
        <v>0</v>
      </c>
      <c r="M49" s="55"/>
      <c r="N49" s="61"/>
      <c r="O49" s="58">
        <f t="shared" si="2"/>
        <v>0</v>
      </c>
      <c r="P49">
        <f t="shared" si="1"/>
        <v>0</v>
      </c>
    </row>
    <row r="50" spans="1:16" x14ac:dyDescent="0.25">
      <c r="A50" s="98" t="s">
        <v>72</v>
      </c>
      <c r="B50" s="98"/>
      <c r="C50" s="98"/>
      <c r="D50" s="57">
        <v>2274</v>
      </c>
      <c r="E50" s="48">
        <v>200</v>
      </c>
      <c r="F50" s="55"/>
      <c r="G50" s="55"/>
      <c r="H50" s="56"/>
      <c r="I50" s="56"/>
      <c r="J50" s="56"/>
      <c r="K50" s="56"/>
      <c r="L50" s="55">
        <f>N50</f>
        <v>0</v>
      </c>
      <c r="M50" s="55"/>
      <c r="N50" s="61"/>
      <c r="O50" s="58">
        <f t="shared" si="2"/>
        <v>0</v>
      </c>
      <c r="P50">
        <f t="shared" si="1"/>
        <v>0</v>
      </c>
    </row>
    <row r="51" spans="1:16" x14ac:dyDescent="0.25">
      <c r="A51" s="98" t="s">
        <v>73</v>
      </c>
      <c r="B51" s="98"/>
      <c r="C51" s="98"/>
      <c r="D51" s="57">
        <v>2275</v>
      </c>
      <c r="E51" s="48">
        <v>210</v>
      </c>
      <c r="F51" s="55"/>
      <c r="G51" s="55"/>
      <c r="H51" s="56"/>
      <c r="I51" s="56"/>
      <c r="J51" s="56"/>
      <c r="K51" s="56"/>
      <c r="L51" s="55">
        <f>N51</f>
        <v>0</v>
      </c>
      <c r="M51" s="55"/>
      <c r="N51" s="61"/>
      <c r="O51" s="58">
        <f t="shared" si="2"/>
        <v>0</v>
      </c>
      <c r="P51">
        <f t="shared" si="1"/>
        <v>0</v>
      </c>
    </row>
    <row r="52" spans="1:16" x14ac:dyDescent="0.25">
      <c r="A52" s="98" t="s">
        <v>74</v>
      </c>
      <c r="B52" s="98"/>
      <c r="C52" s="98"/>
      <c r="D52" s="57">
        <v>2276</v>
      </c>
      <c r="E52" s="48">
        <v>220</v>
      </c>
      <c r="F52" s="55"/>
      <c r="G52" s="55"/>
      <c r="H52" s="56"/>
      <c r="I52" s="56"/>
      <c r="J52" s="56"/>
      <c r="K52" s="56"/>
      <c r="L52" s="55"/>
      <c r="M52" s="55"/>
      <c r="N52" s="61"/>
      <c r="O52" s="58">
        <f t="shared" si="2"/>
        <v>0</v>
      </c>
      <c r="P52">
        <f t="shared" si="1"/>
        <v>0</v>
      </c>
    </row>
    <row r="53" spans="1:16" ht="24" customHeight="1" x14ac:dyDescent="0.25">
      <c r="A53" s="99" t="s">
        <v>75</v>
      </c>
      <c r="B53" s="99"/>
      <c r="C53" s="99"/>
      <c r="D53" s="57">
        <v>2280</v>
      </c>
      <c r="E53" s="48">
        <v>230</v>
      </c>
      <c r="F53" s="55">
        <f>SUM(F54:F55)</f>
        <v>0</v>
      </c>
      <c r="G53" s="55"/>
      <c r="H53" s="56">
        <f>SUM(H54:H55)</f>
        <v>0</v>
      </c>
      <c r="I53" s="56"/>
      <c r="J53" s="56">
        <f>SUM(J54:J55)</f>
        <v>0</v>
      </c>
      <c r="K53" s="56"/>
      <c r="L53" s="55">
        <f>SUM(L54:L55)</f>
        <v>0</v>
      </c>
      <c r="M53" s="55"/>
      <c r="N53" s="66">
        <f>SUM(N54:N55)</f>
        <v>0</v>
      </c>
      <c r="O53" s="58">
        <f t="shared" si="2"/>
        <v>0</v>
      </c>
      <c r="P53">
        <f t="shared" si="1"/>
        <v>0</v>
      </c>
    </row>
    <row r="54" spans="1:16" ht="21.75" customHeight="1" x14ac:dyDescent="0.25">
      <c r="A54" s="100" t="s">
        <v>76</v>
      </c>
      <c r="B54" s="100"/>
      <c r="C54" s="100"/>
      <c r="D54" s="57">
        <v>2281</v>
      </c>
      <c r="E54" s="48">
        <v>240</v>
      </c>
      <c r="F54" s="55"/>
      <c r="G54" s="55"/>
      <c r="H54" s="56"/>
      <c r="I54" s="56"/>
      <c r="J54" s="56"/>
      <c r="K54" s="56"/>
      <c r="L54" s="55"/>
      <c r="M54" s="55"/>
      <c r="N54" s="66"/>
      <c r="O54" s="58">
        <f t="shared" si="2"/>
        <v>0</v>
      </c>
      <c r="P54">
        <f t="shared" si="1"/>
        <v>0</v>
      </c>
    </row>
    <row r="55" spans="1:16" ht="33" customHeight="1" x14ac:dyDescent="0.25">
      <c r="A55" s="100" t="s">
        <v>77</v>
      </c>
      <c r="B55" s="100"/>
      <c r="C55" s="100"/>
      <c r="D55" s="57">
        <v>2282</v>
      </c>
      <c r="E55" s="48">
        <v>250</v>
      </c>
      <c r="F55" s="55"/>
      <c r="G55" s="55"/>
      <c r="H55" s="56"/>
      <c r="I55" s="56"/>
      <c r="J55" s="56"/>
      <c r="K55" s="56"/>
      <c r="L55" s="55">
        <f>N55</f>
        <v>0</v>
      </c>
      <c r="M55" s="55"/>
      <c r="N55" s="66"/>
      <c r="O55" s="58">
        <f t="shared" si="2"/>
        <v>0</v>
      </c>
      <c r="P55">
        <f t="shared" si="1"/>
        <v>0</v>
      </c>
    </row>
    <row r="56" spans="1:16" x14ac:dyDescent="0.25">
      <c r="A56" s="101" t="s">
        <v>78</v>
      </c>
      <c r="B56" s="101"/>
      <c r="C56" s="101"/>
      <c r="D56" s="57">
        <v>2400</v>
      </c>
      <c r="E56" s="48">
        <v>260</v>
      </c>
      <c r="F56" s="56">
        <f>SUM(F57+F58)</f>
        <v>0</v>
      </c>
      <c r="G56" s="56"/>
      <c r="H56" s="56">
        <f>SUM(H57+H58)</f>
        <v>0</v>
      </c>
      <c r="I56" s="56"/>
      <c r="J56" s="56">
        <f>SUM(J57+J58)</f>
        <v>0</v>
      </c>
      <c r="K56" s="56"/>
      <c r="L56" s="55">
        <f>SUM(L57+L58)</f>
        <v>0</v>
      </c>
      <c r="M56" s="55"/>
      <c r="N56" s="61">
        <f>SUM(N57+N58)</f>
        <v>0</v>
      </c>
      <c r="O56" s="58">
        <f t="shared" si="2"/>
        <v>0</v>
      </c>
      <c r="P56">
        <f t="shared" si="1"/>
        <v>0</v>
      </c>
    </row>
    <row r="57" spans="1:16" ht="23.25" customHeight="1" x14ac:dyDescent="0.25">
      <c r="A57" s="99" t="s">
        <v>79</v>
      </c>
      <c r="B57" s="99"/>
      <c r="C57" s="99"/>
      <c r="D57" s="57">
        <v>2410</v>
      </c>
      <c r="E57" s="48">
        <v>270</v>
      </c>
      <c r="F57" s="56"/>
      <c r="G57" s="56"/>
      <c r="H57" s="56"/>
      <c r="I57" s="56"/>
      <c r="J57" s="56"/>
      <c r="K57" s="56"/>
      <c r="L57" s="55"/>
      <c r="M57" s="55"/>
      <c r="N57" s="61"/>
      <c r="O57" s="58">
        <f t="shared" si="2"/>
        <v>0</v>
      </c>
      <c r="P57">
        <f t="shared" si="1"/>
        <v>0</v>
      </c>
    </row>
    <row r="58" spans="1:16" ht="24" customHeight="1" x14ac:dyDescent="0.25">
      <c r="A58" s="99" t="s">
        <v>80</v>
      </c>
      <c r="B58" s="99"/>
      <c r="C58" s="99"/>
      <c r="D58" s="57">
        <v>2420</v>
      </c>
      <c r="E58" s="48">
        <v>280</v>
      </c>
      <c r="F58" s="56"/>
      <c r="G58" s="56"/>
      <c r="H58" s="56"/>
      <c r="I58" s="56"/>
      <c r="J58" s="56"/>
      <c r="K58" s="56"/>
      <c r="L58" s="55"/>
      <c r="M58" s="55"/>
      <c r="N58" s="61"/>
      <c r="O58" s="58">
        <f t="shared" si="2"/>
        <v>0</v>
      </c>
      <c r="P58">
        <f t="shared" si="1"/>
        <v>0</v>
      </c>
    </row>
    <row r="59" spans="1:16" x14ac:dyDescent="0.25">
      <c r="A59" s="101" t="s">
        <v>81</v>
      </c>
      <c r="B59" s="101"/>
      <c r="C59" s="77"/>
      <c r="D59" s="57">
        <v>2600</v>
      </c>
      <c r="E59" s="48">
        <v>290</v>
      </c>
      <c r="F59" s="56">
        <f>SUM(F60+F61+F62)</f>
        <v>0</v>
      </c>
      <c r="G59" s="56"/>
      <c r="H59" s="56">
        <f>SUM(H60+H61+H62)</f>
        <v>0</v>
      </c>
      <c r="I59" s="56"/>
      <c r="J59" s="56">
        <f>SUM(J60+J61+J62)</f>
        <v>0</v>
      </c>
      <c r="K59" s="56"/>
      <c r="L59" s="55">
        <f>SUM(L60+L61+L62)</f>
        <v>0</v>
      </c>
      <c r="M59" s="55"/>
      <c r="N59" s="61">
        <f>SUM(N60+N61+N62)</f>
        <v>0</v>
      </c>
      <c r="O59" s="58">
        <f t="shared" si="2"/>
        <v>0</v>
      </c>
      <c r="P59">
        <f t="shared" si="1"/>
        <v>0</v>
      </c>
    </row>
    <row r="60" spans="1:16" ht="24" customHeight="1" x14ac:dyDescent="0.25">
      <c r="A60" s="99" t="s">
        <v>82</v>
      </c>
      <c r="B60" s="99"/>
      <c r="C60" s="102"/>
      <c r="D60" s="57">
        <v>2610</v>
      </c>
      <c r="E60" s="48">
        <v>300</v>
      </c>
      <c r="F60" s="56"/>
      <c r="G60" s="56"/>
      <c r="H60" s="56"/>
      <c r="I60" s="56"/>
      <c r="J60" s="56"/>
      <c r="K60" s="56"/>
      <c r="L60" s="55"/>
      <c r="M60" s="55"/>
      <c r="N60" s="57"/>
      <c r="O60" s="58">
        <f t="shared" si="2"/>
        <v>0</v>
      </c>
      <c r="P60">
        <f t="shared" si="1"/>
        <v>0</v>
      </c>
    </row>
    <row r="61" spans="1:16" ht="23.25" customHeight="1" x14ac:dyDescent="0.25">
      <c r="A61" s="99" t="s">
        <v>83</v>
      </c>
      <c r="B61" s="99"/>
      <c r="C61" s="102"/>
      <c r="D61" s="57">
        <v>2620</v>
      </c>
      <c r="E61" s="48">
        <v>310</v>
      </c>
      <c r="F61" s="56"/>
      <c r="G61" s="56"/>
      <c r="H61" s="56"/>
      <c r="I61" s="56"/>
      <c r="J61" s="56"/>
      <c r="K61" s="56"/>
      <c r="L61" s="55"/>
      <c r="M61" s="55"/>
      <c r="N61" s="57"/>
      <c r="O61" s="58">
        <f t="shared" si="2"/>
        <v>0</v>
      </c>
      <c r="P61">
        <f t="shared" si="1"/>
        <v>0</v>
      </c>
    </row>
    <row r="62" spans="1:16" ht="33.75" customHeight="1" x14ac:dyDescent="0.25">
      <c r="A62" s="99" t="s">
        <v>84</v>
      </c>
      <c r="B62" s="99"/>
      <c r="C62" s="102"/>
      <c r="D62" s="57">
        <v>2630</v>
      </c>
      <c r="E62" s="48">
        <v>320</v>
      </c>
      <c r="F62" s="56"/>
      <c r="G62" s="56"/>
      <c r="H62" s="56"/>
      <c r="I62" s="56"/>
      <c r="J62" s="56"/>
      <c r="K62" s="56"/>
      <c r="L62" s="55"/>
      <c r="M62" s="55"/>
      <c r="N62" s="57"/>
      <c r="O62" s="58">
        <f t="shared" si="2"/>
        <v>0</v>
      </c>
      <c r="P62">
        <f t="shared" si="1"/>
        <v>0</v>
      </c>
    </row>
    <row r="63" spans="1:16" x14ac:dyDescent="0.25">
      <c r="A63" s="101" t="s">
        <v>85</v>
      </c>
      <c r="B63" s="101"/>
      <c r="C63" s="77"/>
      <c r="D63" s="57">
        <v>2700</v>
      </c>
      <c r="E63" s="48">
        <v>330</v>
      </c>
      <c r="F63" s="55">
        <f>SUM(F64+F65+F66)</f>
        <v>0</v>
      </c>
      <c r="G63" s="55"/>
      <c r="H63" s="56">
        <f>SUM(H64+H65+H66)</f>
        <v>0</v>
      </c>
      <c r="I63" s="56"/>
      <c r="J63" s="56">
        <f>SUM(J64+J65+J66)</f>
        <v>0</v>
      </c>
      <c r="K63" s="56"/>
      <c r="L63" s="55">
        <f>SUM(L64+L65+L66)</f>
        <v>0</v>
      </c>
      <c r="M63" s="55"/>
      <c r="N63" s="66">
        <f>SUM(N64+N65+N66)</f>
        <v>0</v>
      </c>
      <c r="O63" s="58">
        <f t="shared" si="2"/>
        <v>0</v>
      </c>
      <c r="P63">
        <f t="shared" si="1"/>
        <v>0</v>
      </c>
    </row>
    <row r="64" spans="1:16" x14ac:dyDescent="0.25">
      <c r="A64" s="96" t="s">
        <v>86</v>
      </c>
      <c r="B64" s="96"/>
      <c r="C64" s="64"/>
      <c r="D64" s="57">
        <v>2710</v>
      </c>
      <c r="E64" s="48">
        <v>340</v>
      </c>
      <c r="F64" s="55"/>
      <c r="G64" s="55"/>
      <c r="H64" s="56"/>
      <c r="I64" s="56"/>
      <c r="J64" s="56"/>
      <c r="K64" s="56"/>
      <c r="L64" s="55"/>
      <c r="M64" s="55"/>
      <c r="N64" s="103"/>
      <c r="O64" s="58">
        <f t="shared" si="2"/>
        <v>0</v>
      </c>
      <c r="P64">
        <f t="shared" si="1"/>
        <v>0</v>
      </c>
    </row>
    <row r="65" spans="1:16" x14ac:dyDescent="0.25">
      <c r="A65" s="96" t="s">
        <v>87</v>
      </c>
      <c r="B65" s="96"/>
      <c r="C65" s="64"/>
      <c r="D65" s="57">
        <v>2720</v>
      </c>
      <c r="E65" s="48">
        <v>350</v>
      </c>
      <c r="F65" s="55"/>
      <c r="G65" s="55"/>
      <c r="H65" s="56"/>
      <c r="I65" s="56"/>
      <c r="J65" s="56"/>
      <c r="K65" s="56"/>
      <c r="L65" s="55"/>
      <c r="M65" s="55"/>
      <c r="N65" s="103"/>
      <c r="O65" s="58">
        <f t="shared" si="2"/>
        <v>0</v>
      </c>
      <c r="P65">
        <f t="shared" si="1"/>
        <v>0</v>
      </c>
    </row>
    <row r="66" spans="1:16" x14ac:dyDescent="0.25">
      <c r="A66" s="96" t="s">
        <v>88</v>
      </c>
      <c r="B66" s="96"/>
      <c r="C66" s="64"/>
      <c r="D66" s="57">
        <v>2730</v>
      </c>
      <c r="E66" s="48">
        <v>360</v>
      </c>
      <c r="F66" s="55"/>
      <c r="G66" s="55"/>
      <c r="H66" s="56"/>
      <c r="I66" s="56"/>
      <c r="J66" s="56"/>
      <c r="K66" s="56"/>
      <c r="L66" s="55">
        <f>N66</f>
        <v>0</v>
      </c>
      <c r="M66" s="55"/>
      <c r="N66" s="103"/>
      <c r="O66" s="58">
        <f t="shared" si="2"/>
        <v>0</v>
      </c>
      <c r="P66">
        <f t="shared" si="1"/>
        <v>0</v>
      </c>
    </row>
    <row r="67" spans="1:16" x14ac:dyDescent="0.25">
      <c r="A67" s="101" t="s">
        <v>89</v>
      </c>
      <c r="B67" s="101"/>
      <c r="C67" s="77"/>
      <c r="D67" s="57">
        <v>2800</v>
      </c>
      <c r="E67" s="48">
        <v>370</v>
      </c>
      <c r="F67" s="55"/>
      <c r="G67" s="55"/>
      <c r="H67" s="56"/>
      <c r="I67" s="56"/>
      <c r="J67" s="56"/>
      <c r="K67" s="56"/>
      <c r="L67" s="55">
        <f>N67</f>
        <v>0</v>
      </c>
      <c r="M67" s="55"/>
      <c r="N67" s="103"/>
      <c r="O67" s="58">
        <f t="shared" si="2"/>
        <v>0</v>
      </c>
      <c r="P67">
        <f t="shared" si="1"/>
        <v>0</v>
      </c>
    </row>
    <row r="68" spans="1:16" x14ac:dyDescent="0.25">
      <c r="A68" s="101" t="s">
        <v>90</v>
      </c>
      <c r="B68" s="101"/>
      <c r="C68" s="77"/>
      <c r="D68" s="57">
        <v>3000</v>
      </c>
      <c r="E68" s="48">
        <v>380</v>
      </c>
      <c r="F68" s="56">
        <f>SUM(F69+F83)</f>
        <v>0</v>
      </c>
      <c r="G68" s="56"/>
      <c r="H68" s="56">
        <f>SUM(H69+H83)</f>
        <v>0</v>
      </c>
      <c r="I68" s="56"/>
      <c r="J68" s="56">
        <f>SUM(J69+J83)</f>
        <v>0</v>
      </c>
      <c r="K68" s="56"/>
      <c r="L68" s="56">
        <f>SUM(L69+L83)</f>
        <v>0</v>
      </c>
      <c r="M68" s="56"/>
      <c r="N68" s="61">
        <f>SUM(N69+N83)</f>
        <v>0</v>
      </c>
      <c r="O68" s="58">
        <f t="shared" si="2"/>
        <v>0</v>
      </c>
      <c r="P68">
        <f t="shared" si="1"/>
        <v>0</v>
      </c>
    </row>
    <row r="69" spans="1:16" x14ac:dyDescent="0.25">
      <c r="A69" s="101" t="s">
        <v>91</v>
      </c>
      <c r="B69" s="101"/>
      <c r="C69" s="77"/>
      <c r="D69" s="57">
        <v>3100</v>
      </c>
      <c r="E69" s="48">
        <v>390</v>
      </c>
      <c r="F69" s="56">
        <f>SUM(F70+F71+F72+F73+F74+F75+F76+F77+F78+F79+F80+F81+F82)</f>
        <v>0</v>
      </c>
      <c r="G69" s="56"/>
      <c r="H69" s="56">
        <f>SUM(H70+H71+H72+H73+H74+H75+H76+H77+H78+H79+H80+H81+H82)</f>
        <v>0</v>
      </c>
      <c r="I69" s="56"/>
      <c r="J69" s="56">
        <f>SUM(J70+J71+J72+J73+J74+J75+J76+J77+J78+J79+J80+J81+J82)</f>
        <v>0</v>
      </c>
      <c r="K69" s="56"/>
      <c r="L69" s="56">
        <f>SUM(L70+L71+L72+L73+L74+L75+L76+L77+L78+L79+L80+L81+L82)</f>
        <v>0</v>
      </c>
      <c r="M69" s="56"/>
      <c r="N69" s="61">
        <f>SUM(N70+N71+N72+N73+N74+N75+N76+N77+N78+N79+N80+N81+N82)</f>
        <v>0</v>
      </c>
      <c r="O69" s="58">
        <f t="shared" si="2"/>
        <v>0</v>
      </c>
      <c r="P69">
        <f t="shared" si="1"/>
        <v>0</v>
      </c>
    </row>
    <row r="70" spans="1:16" ht="24" customHeight="1" x14ac:dyDescent="0.25">
      <c r="A70" s="99" t="s">
        <v>92</v>
      </c>
      <c r="B70" s="99"/>
      <c r="C70" s="102"/>
      <c r="D70" s="57">
        <v>3110</v>
      </c>
      <c r="E70" s="48">
        <v>400</v>
      </c>
      <c r="F70" s="56"/>
      <c r="G70" s="56"/>
      <c r="H70" s="56"/>
      <c r="I70" s="56"/>
      <c r="J70" s="56"/>
      <c r="K70" s="56"/>
      <c r="L70" s="56"/>
      <c r="M70" s="56"/>
      <c r="N70" s="57"/>
      <c r="O70" s="58">
        <f t="shared" si="2"/>
        <v>0</v>
      </c>
      <c r="P70">
        <f t="shared" si="1"/>
        <v>0</v>
      </c>
    </row>
    <row r="71" spans="1:16" x14ac:dyDescent="0.25">
      <c r="A71" s="96" t="s">
        <v>93</v>
      </c>
      <c r="B71" s="96"/>
      <c r="C71" s="64"/>
      <c r="D71" s="57">
        <v>3120</v>
      </c>
      <c r="E71" s="48">
        <v>410</v>
      </c>
      <c r="F71" s="56"/>
      <c r="G71" s="56"/>
      <c r="H71" s="56"/>
      <c r="I71" s="56"/>
      <c r="J71" s="56"/>
      <c r="K71" s="56"/>
      <c r="L71" s="56"/>
      <c r="M71" s="56"/>
      <c r="N71" s="57"/>
      <c r="O71" s="58">
        <f t="shared" si="2"/>
        <v>0</v>
      </c>
      <c r="P71">
        <f t="shared" si="1"/>
        <v>0</v>
      </c>
    </row>
    <row r="72" spans="1:16" x14ac:dyDescent="0.25">
      <c r="A72" s="98" t="s">
        <v>94</v>
      </c>
      <c r="B72" s="98"/>
      <c r="C72" s="67"/>
      <c r="D72" s="57">
        <v>3121</v>
      </c>
      <c r="E72" s="48">
        <v>420</v>
      </c>
      <c r="F72" s="56"/>
      <c r="G72" s="56"/>
      <c r="H72" s="56"/>
      <c r="I72" s="56"/>
      <c r="J72" s="56"/>
      <c r="K72" s="56"/>
      <c r="L72" s="56"/>
      <c r="M72" s="56"/>
      <c r="N72" s="57"/>
      <c r="O72" s="58">
        <f t="shared" si="2"/>
        <v>0</v>
      </c>
      <c r="P72">
        <f t="shared" si="1"/>
        <v>0</v>
      </c>
    </row>
    <row r="73" spans="1:16" x14ac:dyDescent="0.25">
      <c r="A73" s="98" t="s">
        <v>95</v>
      </c>
      <c r="B73" s="98"/>
      <c r="C73" s="67"/>
      <c r="D73" s="57">
        <v>3122</v>
      </c>
      <c r="E73" s="48">
        <v>430</v>
      </c>
      <c r="F73" s="56"/>
      <c r="G73" s="56"/>
      <c r="H73" s="56"/>
      <c r="I73" s="56"/>
      <c r="J73" s="56"/>
      <c r="K73" s="56"/>
      <c r="L73" s="56"/>
      <c r="M73" s="56"/>
      <c r="N73" s="57"/>
      <c r="O73" s="58">
        <f t="shared" si="2"/>
        <v>0</v>
      </c>
      <c r="P73">
        <f t="shared" si="1"/>
        <v>0</v>
      </c>
    </row>
    <row r="74" spans="1:16" x14ac:dyDescent="0.25">
      <c r="A74" s="104" t="s">
        <v>96</v>
      </c>
      <c r="B74" s="104"/>
      <c r="C74" s="104"/>
      <c r="D74" s="57">
        <v>3130</v>
      </c>
      <c r="E74" s="48">
        <v>440</v>
      </c>
      <c r="F74" s="56"/>
      <c r="G74" s="56"/>
      <c r="H74" s="56"/>
      <c r="I74" s="56"/>
      <c r="J74" s="56"/>
      <c r="K74" s="56"/>
      <c r="L74" s="56"/>
      <c r="M74" s="56"/>
      <c r="N74" s="57"/>
      <c r="O74" s="58">
        <f t="shared" si="2"/>
        <v>0</v>
      </c>
      <c r="P74">
        <f t="shared" si="1"/>
        <v>0</v>
      </c>
    </row>
    <row r="75" spans="1:16" x14ac:dyDescent="0.25">
      <c r="A75" s="98" t="s">
        <v>97</v>
      </c>
      <c r="B75" s="98"/>
      <c r="C75" s="67"/>
      <c r="D75" s="57">
        <v>3131</v>
      </c>
      <c r="E75" s="48">
        <v>450</v>
      </c>
      <c r="F75" s="56"/>
      <c r="G75" s="56"/>
      <c r="H75" s="56"/>
      <c r="I75" s="56"/>
      <c r="J75" s="56"/>
      <c r="K75" s="56"/>
      <c r="L75" s="56"/>
      <c r="M75" s="56"/>
      <c r="N75" s="57"/>
      <c r="O75" s="58">
        <f t="shared" si="2"/>
        <v>0</v>
      </c>
      <c r="P75">
        <f t="shared" si="1"/>
        <v>0</v>
      </c>
    </row>
    <row r="76" spans="1:16" x14ac:dyDescent="0.25">
      <c r="A76" s="98" t="s">
        <v>98</v>
      </c>
      <c r="B76" s="98"/>
      <c r="C76" s="67"/>
      <c r="D76" s="57">
        <v>3132</v>
      </c>
      <c r="E76" s="48">
        <v>460</v>
      </c>
      <c r="F76" s="56"/>
      <c r="G76" s="56"/>
      <c r="H76" s="56"/>
      <c r="I76" s="56"/>
      <c r="J76" s="56"/>
      <c r="K76" s="56"/>
      <c r="L76" s="56"/>
      <c r="M76" s="56"/>
      <c r="N76" s="57"/>
      <c r="O76" s="58">
        <f t="shared" si="2"/>
        <v>0</v>
      </c>
      <c r="P76">
        <f t="shared" si="1"/>
        <v>0</v>
      </c>
    </row>
    <row r="77" spans="1:16" x14ac:dyDescent="0.25">
      <c r="A77" s="64" t="s">
        <v>99</v>
      </c>
      <c r="B77" s="75"/>
      <c r="C77" s="76"/>
      <c r="D77" s="105">
        <v>3140</v>
      </c>
      <c r="E77" s="48">
        <v>470</v>
      </c>
      <c r="F77" s="56"/>
      <c r="G77" s="56"/>
      <c r="H77" s="56"/>
      <c r="I77" s="56"/>
      <c r="J77" s="56"/>
      <c r="K77" s="56"/>
      <c r="L77" s="56"/>
      <c r="M77" s="56"/>
      <c r="N77" s="106"/>
      <c r="O77" s="58">
        <f t="shared" si="2"/>
        <v>0</v>
      </c>
      <c r="P77">
        <f t="shared" si="1"/>
        <v>0</v>
      </c>
    </row>
    <row r="78" spans="1:16" x14ac:dyDescent="0.25">
      <c r="A78" s="98" t="s">
        <v>100</v>
      </c>
      <c r="B78" s="98"/>
      <c r="C78" s="67"/>
      <c r="D78" s="106">
        <v>3141</v>
      </c>
      <c r="E78" s="48">
        <v>480</v>
      </c>
      <c r="F78" s="56"/>
      <c r="G78" s="56"/>
      <c r="H78" s="56"/>
      <c r="I78" s="56"/>
      <c r="J78" s="56"/>
      <c r="K78" s="56"/>
      <c r="L78" s="56"/>
      <c r="M78" s="56"/>
      <c r="N78" s="106"/>
      <c r="O78" s="58">
        <f t="shared" si="2"/>
        <v>0</v>
      </c>
      <c r="P78">
        <f t="shared" si="1"/>
        <v>0</v>
      </c>
    </row>
    <row r="79" spans="1:16" x14ac:dyDescent="0.25">
      <c r="A79" s="98" t="s">
        <v>101</v>
      </c>
      <c r="B79" s="98"/>
      <c r="C79" s="67"/>
      <c r="D79" s="106">
        <v>3142</v>
      </c>
      <c r="E79" s="48">
        <v>490</v>
      </c>
      <c r="F79" s="56"/>
      <c r="G79" s="56"/>
      <c r="H79" s="56"/>
      <c r="I79" s="56"/>
      <c r="J79" s="56"/>
      <c r="K79" s="56"/>
      <c r="L79" s="56"/>
      <c r="M79" s="56"/>
      <c r="N79" s="106"/>
      <c r="O79" s="58">
        <f t="shared" si="2"/>
        <v>0</v>
      </c>
      <c r="P79">
        <f t="shared" si="1"/>
        <v>0</v>
      </c>
    </row>
    <row r="80" spans="1:16" ht="21" customHeight="1" x14ac:dyDescent="0.25">
      <c r="A80" s="107" t="s">
        <v>102</v>
      </c>
      <c r="B80" s="108"/>
      <c r="C80" s="108"/>
      <c r="D80" s="106">
        <v>3143</v>
      </c>
      <c r="E80" s="48">
        <v>500</v>
      </c>
      <c r="F80" s="56"/>
      <c r="G80" s="56"/>
      <c r="H80" s="56"/>
      <c r="I80" s="56"/>
      <c r="J80" s="56"/>
      <c r="K80" s="56"/>
      <c r="L80" s="56"/>
      <c r="M80" s="56"/>
      <c r="N80" s="106"/>
      <c r="O80" s="58">
        <f t="shared" si="2"/>
        <v>0</v>
      </c>
      <c r="P80">
        <f t="shared" si="1"/>
        <v>0</v>
      </c>
    </row>
    <row r="81" spans="1:16" x14ac:dyDescent="0.25">
      <c r="A81" s="96" t="s">
        <v>103</v>
      </c>
      <c r="B81" s="96"/>
      <c r="C81" s="64"/>
      <c r="D81" s="106">
        <v>3150</v>
      </c>
      <c r="E81" s="48">
        <v>510</v>
      </c>
      <c r="F81" s="56"/>
      <c r="G81" s="56"/>
      <c r="H81" s="56"/>
      <c r="I81" s="56"/>
      <c r="J81" s="56"/>
      <c r="K81" s="56"/>
      <c r="L81" s="56"/>
      <c r="M81" s="56"/>
      <c r="N81" s="106"/>
      <c r="O81" s="58">
        <f t="shared" si="2"/>
        <v>0</v>
      </c>
      <c r="P81">
        <f t="shared" si="1"/>
        <v>0</v>
      </c>
    </row>
    <row r="82" spans="1:16" ht="24" customHeight="1" x14ac:dyDescent="0.25">
      <c r="A82" s="99" t="s">
        <v>104</v>
      </c>
      <c r="B82" s="99"/>
      <c r="C82" s="102"/>
      <c r="D82" s="106">
        <v>3160</v>
      </c>
      <c r="E82" s="48">
        <v>520</v>
      </c>
      <c r="F82" s="56"/>
      <c r="G82" s="56"/>
      <c r="H82" s="56"/>
      <c r="I82" s="56"/>
      <c r="J82" s="56"/>
      <c r="K82" s="56"/>
      <c r="L82" s="56"/>
      <c r="M82" s="56"/>
      <c r="N82" s="106"/>
      <c r="O82" s="58">
        <f t="shared" si="2"/>
        <v>0</v>
      </c>
      <c r="P82">
        <f t="shared" si="1"/>
        <v>0</v>
      </c>
    </row>
    <row r="83" spans="1:16" x14ac:dyDescent="0.25">
      <c r="A83" s="101" t="s">
        <v>105</v>
      </c>
      <c r="B83" s="101"/>
      <c r="C83" s="77"/>
      <c r="D83" s="106">
        <v>3200</v>
      </c>
      <c r="E83" s="48">
        <v>530</v>
      </c>
      <c r="F83" s="56">
        <f>SUM(F84+F85+F86+F87)</f>
        <v>0</v>
      </c>
      <c r="G83" s="56"/>
      <c r="H83" s="56">
        <f>SUM(H84+H85+H86+H87)</f>
        <v>0</v>
      </c>
      <c r="I83" s="56"/>
      <c r="J83" s="56">
        <f>SUM(J84+J85+J86+J87)</f>
        <v>0</v>
      </c>
      <c r="K83" s="56"/>
      <c r="L83" s="56">
        <f>SUM(L84+L85+L86+L87)</f>
        <v>0</v>
      </c>
      <c r="M83" s="56"/>
      <c r="N83" s="61">
        <f>SUM(N84+N85+N86+N87)</f>
        <v>0</v>
      </c>
      <c r="O83" s="58">
        <f t="shared" si="2"/>
        <v>0</v>
      </c>
      <c r="P83">
        <f t="shared" si="1"/>
        <v>0</v>
      </c>
    </row>
    <row r="84" spans="1:16" ht="22.5" customHeight="1" x14ac:dyDescent="0.25">
      <c r="A84" s="99" t="s">
        <v>106</v>
      </c>
      <c r="B84" s="99"/>
      <c r="C84" s="102"/>
      <c r="D84" s="106">
        <v>3210</v>
      </c>
      <c r="E84" s="48">
        <v>540</v>
      </c>
      <c r="F84" s="56"/>
      <c r="G84" s="56"/>
      <c r="H84" s="56"/>
      <c r="I84" s="56"/>
      <c r="J84" s="56"/>
      <c r="K84" s="56"/>
      <c r="L84" s="56"/>
      <c r="M84" s="56"/>
      <c r="N84" s="106"/>
      <c r="O84" s="58">
        <f t="shared" si="2"/>
        <v>0</v>
      </c>
      <c r="P84">
        <f t="shared" si="1"/>
        <v>0</v>
      </c>
    </row>
    <row r="85" spans="1:16" ht="23.25" customHeight="1" x14ac:dyDescent="0.25">
      <c r="A85" s="99" t="s">
        <v>107</v>
      </c>
      <c r="B85" s="99"/>
      <c r="C85" s="102"/>
      <c r="D85" s="106">
        <v>3220</v>
      </c>
      <c r="E85" s="48">
        <v>550</v>
      </c>
      <c r="F85" s="56"/>
      <c r="G85" s="56"/>
      <c r="H85" s="56"/>
      <c r="I85" s="56"/>
      <c r="J85" s="56"/>
      <c r="K85" s="56"/>
      <c r="L85" s="56"/>
      <c r="M85" s="56"/>
      <c r="N85" s="106"/>
      <c r="O85" s="58">
        <f t="shared" si="2"/>
        <v>0</v>
      </c>
      <c r="P85">
        <f t="shared" si="1"/>
        <v>0</v>
      </c>
    </row>
    <row r="86" spans="1:16" ht="26.25" customHeight="1" x14ac:dyDescent="0.25">
      <c r="A86" s="99" t="s">
        <v>108</v>
      </c>
      <c r="B86" s="99"/>
      <c r="C86" s="102"/>
      <c r="D86" s="106">
        <v>3230</v>
      </c>
      <c r="E86" s="48">
        <v>560</v>
      </c>
      <c r="F86" s="56"/>
      <c r="G86" s="56"/>
      <c r="H86" s="56"/>
      <c r="I86" s="56"/>
      <c r="J86" s="56"/>
      <c r="K86" s="56"/>
      <c r="L86" s="56"/>
      <c r="M86" s="56"/>
      <c r="N86" s="106"/>
      <c r="O86" s="58">
        <f t="shared" si="2"/>
        <v>0</v>
      </c>
      <c r="P86">
        <f t="shared" si="1"/>
        <v>0</v>
      </c>
    </row>
    <row r="87" spans="1:16" x14ac:dyDescent="0.25">
      <c r="A87" s="96" t="s">
        <v>109</v>
      </c>
      <c r="B87" s="96"/>
      <c r="C87" s="64"/>
      <c r="D87" s="106">
        <v>3240</v>
      </c>
      <c r="E87" s="48">
        <v>570</v>
      </c>
      <c r="F87" s="56"/>
      <c r="G87" s="56"/>
      <c r="H87" s="56"/>
      <c r="I87" s="56"/>
      <c r="J87" s="56"/>
      <c r="K87" s="56"/>
      <c r="L87" s="56"/>
      <c r="M87" s="56"/>
      <c r="N87" s="106"/>
      <c r="O87" s="58">
        <f t="shared" si="2"/>
        <v>0</v>
      </c>
      <c r="P87">
        <f t="shared" si="1"/>
        <v>0</v>
      </c>
    </row>
    <row r="88" spans="1:16" x14ac:dyDescent="0.25">
      <c r="A88" s="101" t="s">
        <v>110</v>
      </c>
      <c r="B88" s="101"/>
      <c r="C88" s="77"/>
      <c r="D88" s="106">
        <v>4100</v>
      </c>
      <c r="E88" s="48">
        <v>580</v>
      </c>
      <c r="F88" s="56">
        <f>SUM(F89:F92)</f>
        <v>0</v>
      </c>
      <c r="G88" s="56"/>
      <c r="H88" s="56">
        <f>SUM(H89:H92)</f>
        <v>0</v>
      </c>
      <c r="I88" s="56"/>
      <c r="J88" s="56">
        <f>SUM(J89:J92)</f>
        <v>0</v>
      </c>
      <c r="K88" s="56"/>
      <c r="L88" s="56">
        <f>SUM(L89:L92)</f>
        <v>0</v>
      </c>
      <c r="M88" s="56"/>
      <c r="N88" s="61">
        <f>SUM(N89:N92)</f>
        <v>0</v>
      </c>
      <c r="O88" s="58">
        <f t="shared" si="2"/>
        <v>0</v>
      </c>
      <c r="P88">
        <f t="shared" si="1"/>
        <v>0</v>
      </c>
    </row>
    <row r="89" spans="1:16" x14ac:dyDescent="0.25">
      <c r="A89" s="96" t="s">
        <v>111</v>
      </c>
      <c r="B89" s="96"/>
      <c r="C89" s="64"/>
      <c r="D89" s="106">
        <v>4110</v>
      </c>
      <c r="E89" s="48">
        <v>590</v>
      </c>
      <c r="F89" s="56"/>
      <c r="G89" s="56"/>
      <c r="H89" s="56"/>
      <c r="I89" s="56"/>
      <c r="J89" s="56"/>
      <c r="K89" s="56"/>
      <c r="L89" s="56"/>
      <c r="M89" s="56"/>
      <c r="N89" s="106"/>
      <c r="O89" s="58">
        <f t="shared" si="2"/>
        <v>0</v>
      </c>
      <c r="P89">
        <f t="shared" si="1"/>
        <v>0</v>
      </c>
    </row>
    <row r="90" spans="1:16" ht="24.75" customHeight="1" x14ac:dyDescent="0.25">
      <c r="A90" s="100" t="s">
        <v>112</v>
      </c>
      <c r="B90" s="100"/>
      <c r="C90" s="107"/>
      <c r="D90" s="106">
        <v>4111</v>
      </c>
      <c r="E90" s="48">
        <v>600</v>
      </c>
      <c r="F90" s="56"/>
      <c r="G90" s="56"/>
      <c r="H90" s="56"/>
      <c r="I90" s="56"/>
      <c r="J90" s="56"/>
      <c r="K90" s="56"/>
      <c r="L90" s="56"/>
      <c r="M90" s="56"/>
      <c r="N90" s="106"/>
      <c r="O90" s="58">
        <f t="shared" si="2"/>
        <v>0</v>
      </c>
      <c r="P90">
        <f t="shared" si="1"/>
        <v>0</v>
      </c>
    </row>
    <row r="91" spans="1:16" ht="23.25" customHeight="1" x14ac:dyDescent="0.25">
      <c r="A91" s="100" t="s">
        <v>113</v>
      </c>
      <c r="B91" s="100"/>
      <c r="C91" s="107"/>
      <c r="D91" s="106">
        <v>4112</v>
      </c>
      <c r="E91" s="48">
        <v>610</v>
      </c>
      <c r="F91" s="56"/>
      <c r="G91" s="56"/>
      <c r="H91" s="56"/>
      <c r="I91" s="56"/>
      <c r="J91" s="56"/>
      <c r="K91" s="56"/>
      <c r="L91" s="56"/>
      <c r="M91" s="56"/>
      <c r="N91" s="106"/>
      <c r="O91" s="58">
        <f t="shared" si="2"/>
        <v>0</v>
      </c>
      <c r="P91">
        <f t="shared" si="1"/>
        <v>0</v>
      </c>
    </row>
    <row r="92" spans="1:16" x14ac:dyDescent="0.25">
      <c r="A92" s="98" t="s">
        <v>114</v>
      </c>
      <c r="B92" s="98"/>
      <c r="C92" s="67"/>
      <c r="D92" s="106">
        <v>4113</v>
      </c>
      <c r="E92" s="48">
        <v>620</v>
      </c>
      <c r="F92" s="56"/>
      <c r="G92" s="56"/>
      <c r="H92" s="56"/>
      <c r="I92" s="56"/>
      <c r="J92" s="56"/>
      <c r="K92" s="56"/>
      <c r="L92" s="56"/>
      <c r="M92" s="56"/>
      <c r="N92" s="106"/>
      <c r="O92" s="58">
        <f t="shared" si="2"/>
        <v>0</v>
      </c>
      <c r="P92">
        <f t="shared" si="1"/>
        <v>0</v>
      </c>
    </row>
    <row r="93" spans="1:16" x14ac:dyDescent="0.25">
      <c r="A93" s="101" t="s">
        <v>115</v>
      </c>
      <c r="B93" s="101"/>
      <c r="C93" s="77"/>
      <c r="D93" s="106">
        <v>4200</v>
      </c>
      <c r="E93" s="48">
        <v>630</v>
      </c>
      <c r="F93" s="56">
        <f>SUM(F94)</f>
        <v>0</v>
      </c>
      <c r="G93" s="56"/>
      <c r="H93" s="56">
        <f>SUM(H94)</f>
        <v>0</v>
      </c>
      <c r="I93" s="56"/>
      <c r="J93" s="56">
        <f>SUM(J94)</f>
        <v>0</v>
      </c>
      <c r="K93" s="56"/>
      <c r="L93" s="56">
        <f>SUM(L94)</f>
        <v>0</v>
      </c>
      <c r="M93" s="56"/>
      <c r="N93" s="61">
        <f>SUM(N94)</f>
        <v>0</v>
      </c>
      <c r="O93" s="58">
        <f t="shared" si="2"/>
        <v>0</v>
      </c>
      <c r="P93">
        <f t="shared" si="1"/>
        <v>0</v>
      </c>
    </row>
    <row r="94" spans="1:16" x14ac:dyDescent="0.25">
      <c r="A94" s="96" t="s">
        <v>116</v>
      </c>
      <c r="B94" s="96"/>
      <c r="C94" s="64"/>
      <c r="D94" s="106">
        <v>4210</v>
      </c>
      <c r="E94" s="48">
        <v>640</v>
      </c>
      <c r="F94" s="56"/>
      <c r="G94" s="56"/>
      <c r="H94" s="56"/>
      <c r="I94" s="56"/>
      <c r="J94" s="56"/>
      <c r="K94" s="56"/>
      <c r="L94" s="56"/>
      <c r="M94" s="56"/>
      <c r="N94" s="106"/>
      <c r="O94" s="106"/>
      <c r="P94">
        <f t="shared" si="1"/>
        <v>0</v>
      </c>
    </row>
    <row r="95" spans="1:16" x14ac:dyDescent="0.25">
      <c r="A95" s="98" t="s">
        <v>117</v>
      </c>
      <c r="B95" s="98"/>
      <c r="C95" s="67"/>
      <c r="D95" s="106">
        <v>5000</v>
      </c>
      <c r="E95" s="48">
        <v>650</v>
      </c>
      <c r="F95" s="47" t="s">
        <v>118</v>
      </c>
      <c r="G95" s="47"/>
      <c r="H95" s="47"/>
      <c r="I95" s="47"/>
      <c r="J95" s="47" t="s">
        <v>118</v>
      </c>
      <c r="K95" s="47"/>
      <c r="L95" s="47" t="s">
        <v>118</v>
      </c>
      <c r="M95" s="47"/>
      <c r="N95" s="109" t="s">
        <v>118</v>
      </c>
      <c r="O95" s="109" t="s">
        <v>118</v>
      </c>
      <c r="P95" s="110"/>
    </row>
    <row r="96" spans="1:16" x14ac:dyDescent="0.25">
      <c r="A96" s="98" t="s">
        <v>119</v>
      </c>
      <c r="B96" s="98"/>
      <c r="C96" s="67"/>
      <c r="D96" s="106">
        <v>9000</v>
      </c>
      <c r="E96" s="48">
        <v>660</v>
      </c>
      <c r="F96" s="56"/>
      <c r="G96" s="56"/>
      <c r="H96" s="56"/>
      <c r="I96" s="56"/>
      <c r="J96" s="56"/>
      <c r="K96" s="56"/>
      <c r="L96" s="56"/>
      <c r="M96" s="56"/>
      <c r="N96" s="106"/>
      <c r="O96" s="106"/>
      <c r="P96" s="110"/>
    </row>
    <row r="97" spans="1:16" x14ac:dyDescent="0.25">
      <c r="A97" s="2" t="s">
        <v>120</v>
      </c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</row>
    <row r="98" spans="1:16" x14ac:dyDescent="0.25">
      <c r="A98" s="110"/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</row>
    <row r="99" spans="1:16" x14ac:dyDescent="0.25">
      <c r="A99" s="111" t="s">
        <v>121</v>
      </c>
      <c r="B99" s="2"/>
      <c r="C99" s="2"/>
      <c r="D99" s="2"/>
      <c r="E99" s="2"/>
      <c r="F99" s="2"/>
      <c r="G99" s="17"/>
      <c r="H99" s="17"/>
      <c r="I99" s="17"/>
      <c r="J99" s="2"/>
      <c r="K99" s="2"/>
      <c r="L99" s="17"/>
      <c r="M99" s="19" t="s">
        <v>122</v>
      </c>
      <c r="N99" s="17"/>
      <c r="O99" s="17"/>
      <c r="P99" s="110"/>
    </row>
    <row r="100" spans="1:16" x14ac:dyDescent="0.25">
      <c r="A100" s="2"/>
      <c r="B100" s="2"/>
      <c r="C100" s="2"/>
      <c r="D100" s="2"/>
      <c r="E100" s="2"/>
      <c r="F100" s="2"/>
      <c r="G100" s="2"/>
      <c r="H100" s="2" t="s">
        <v>123</v>
      </c>
      <c r="I100" s="2"/>
      <c r="J100" s="2"/>
      <c r="K100" s="2"/>
      <c r="L100" s="2"/>
      <c r="M100" s="2"/>
      <c r="N100" s="2" t="s">
        <v>124</v>
      </c>
      <c r="O100" s="2"/>
      <c r="P100" s="110"/>
    </row>
    <row r="101" spans="1:1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110"/>
    </row>
    <row r="102" spans="1:16" x14ac:dyDescent="0.25">
      <c r="A102" s="111" t="s">
        <v>125</v>
      </c>
      <c r="B102" s="2"/>
      <c r="C102" s="2"/>
      <c r="D102" s="2"/>
      <c r="E102" s="2"/>
      <c r="F102" s="2"/>
      <c r="G102" s="17"/>
      <c r="H102" s="17"/>
      <c r="I102" s="17"/>
      <c r="J102" s="2"/>
      <c r="K102" s="2"/>
      <c r="L102" s="17"/>
      <c r="M102" s="19" t="s">
        <v>126</v>
      </c>
      <c r="N102" s="17"/>
      <c r="O102" s="17"/>
      <c r="P102" s="110"/>
    </row>
    <row r="103" spans="1:16" x14ac:dyDescent="0.25">
      <c r="A103" s="2"/>
      <c r="B103" s="2"/>
      <c r="C103" s="2"/>
      <c r="D103" s="2"/>
      <c r="E103" s="2"/>
      <c r="F103" s="2"/>
      <c r="G103" s="2"/>
      <c r="H103" s="2" t="s">
        <v>123</v>
      </c>
      <c r="I103" s="2"/>
      <c r="J103" s="2"/>
      <c r="K103" s="2"/>
      <c r="L103" s="2"/>
      <c r="M103" s="2"/>
      <c r="N103" s="2" t="s">
        <v>124</v>
      </c>
      <c r="O103" s="2"/>
      <c r="P103" s="110"/>
    </row>
    <row r="104" spans="1:16" x14ac:dyDescent="0.25">
      <c r="A104" s="17"/>
      <c r="B104" s="17" t="s">
        <v>127</v>
      </c>
      <c r="C104" s="17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110"/>
    </row>
    <row r="105" spans="1:1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110"/>
    </row>
    <row r="106" spans="1:1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110"/>
    </row>
    <row r="107" spans="1:1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110"/>
    </row>
    <row r="108" spans="1:1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110"/>
    </row>
    <row r="109" spans="1:1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110"/>
    </row>
    <row r="110" spans="1:16" x14ac:dyDescent="0.25">
      <c r="A110" s="110"/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</row>
    <row r="111" spans="1:16" x14ac:dyDescent="0.25">
      <c r="A111" s="110"/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</row>
    <row r="112" spans="1:16" x14ac:dyDescent="0.25">
      <c r="A112" s="110"/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</row>
    <row r="113" spans="1:16" x14ac:dyDescent="0.25">
      <c r="A113" s="110"/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</row>
    <row r="114" spans="1:16" x14ac:dyDescent="0.25">
      <c r="A114" s="110"/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</row>
    <row r="115" spans="1:16" x14ac:dyDescent="0.25">
      <c r="A115" s="110"/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</row>
    <row r="116" spans="1:16" x14ac:dyDescent="0.25">
      <c r="A116" s="110"/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</row>
    <row r="117" spans="1:16" x14ac:dyDescent="0.25">
      <c r="A117" s="110"/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</row>
    <row r="118" spans="1:16" x14ac:dyDescent="0.25">
      <c r="A118" s="110"/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</row>
    <row r="119" spans="1:16" x14ac:dyDescent="0.25">
      <c r="A119" s="110"/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</row>
    <row r="120" spans="1:16" x14ac:dyDescent="0.25">
      <c r="A120" s="110"/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</row>
    <row r="121" spans="1:16" x14ac:dyDescent="0.25">
      <c r="A121" s="110"/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</row>
    <row r="122" spans="1:16" x14ac:dyDescent="0.25">
      <c r="A122" s="110"/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</row>
    <row r="123" spans="1:16" x14ac:dyDescent="0.25">
      <c r="A123" s="110"/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</row>
    <row r="124" spans="1:16" x14ac:dyDescent="0.25">
      <c r="A124" s="110"/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</row>
    <row r="125" spans="1:16" x14ac:dyDescent="0.25">
      <c r="A125" s="110"/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</row>
    <row r="126" spans="1:16" x14ac:dyDescent="0.25">
      <c r="A126" s="110"/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</row>
  </sheetData>
  <mergeCells count="348">
    <mergeCell ref="A96:C96"/>
    <mergeCell ref="F96:G96"/>
    <mergeCell ref="H96:I96"/>
    <mergeCell ref="J96:K96"/>
    <mergeCell ref="L96:M96"/>
    <mergeCell ref="A94:C94"/>
    <mergeCell ref="F94:G94"/>
    <mergeCell ref="H94:I94"/>
    <mergeCell ref="J94:K94"/>
    <mergeCell ref="L94:M94"/>
    <mergeCell ref="A95:C95"/>
    <mergeCell ref="F95:G95"/>
    <mergeCell ref="H95:I95"/>
    <mergeCell ref="J95:K95"/>
    <mergeCell ref="L95:M95"/>
    <mergeCell ref="A92:C92"/>
    <mergeCell ref="F92:G92"/>
    <mergeCell ref="H92:I92"/>
    <mergeCell ref="J92:K92"/>
    <mergeCell ref="L92:M92"/>
    <mergeCell ref="A93:C93"/>
    <mergeCell ref="F93:G93"/>
    <mergeCell ref="H93:I93"/>
    <mergeCell ref="J93:K93"/>
    <mergeCell ref="L93:M93"/>
    <mergeCell ref="A90:C90"/>
    <mergeCell ref="F90:G90"/>
    <mergeCell ref="H90:I90"/>
    <mergeCell ref="J90:K90"/>
    <mergeCell ref="L90:M90"/>
    <mergeCell ref="A91:C91"/>
    <mergeCell ref="F91:G91"/>
    <mergeCell ref="H91:I91"/>
    <mergeCell ref="J91:K91"/>
    <mergeCell ref="L91:M91"/>
    <mergeCell ref="A88:C88"/>
    <mergeCell ref="F88:G88"/>
    <mergeCell ref="H88:I88"/>
    <mergeCell ref="J88:K88"/>
    <mergeCell ref="L88:M88"/>
    <mergeCell ref="A89:C89"/>
    <mergeCell ref="F89:G89"/>
    <mergeCell ref="H89:I89"/>
    <mergeCell ref="J89:K89"/>
    <mergeCell ref="L89:M89"/>
    <mergeCell ref="A86:C86"/>
    <mergeCell ref="F86:G86"/>
    <mergeCell ref="H86:I86"/>
    <mergeCell ref="J86:K86"/>
    <mergeCell ref="L86:M86"/>
    <mergeCell ref="A87:C87"/>
    <mergeCell ref="F87:G87"/>
    <mergeCell ref="H87:I87"/>
    <mergeCell ref="J87:K87"/>
    <mergeCell ref="L87:M87"/>
    <mergeCell ref="A84:C84"/>
    <mergeCell ref="F84:G84"/>
    <mergeCell ref="H84:I84"/>
    <mergeCell ref="J84:K84"/>
    <mergeCell ref="L84:M84"/>
    <mergeCell ref="A85:C85"/>
    <mergeCell ref="F85:G85"/>
    <mergeCell ref="H85:I85"/>
    <mergeCell ref="J85:K85"/>
    <mergeCell ref="L85:M85"/>
    <mergeCell ref="A82:C82"/>
    <mergeCell ref="F82:G82"/>
    <mergeCell ref="H82:I82"/>
    <mergeCell ref="J82:K82"/>
    <mergeCell ref="L82:M82"/>
    <mergeCell ref="A83:C83"/>
    <mergeCell ref="F83:G83"/>
    <mergeCell ref="H83:I83"/>
    <mergeCell ref="J83:K83"/>
    <mergeCell ref="L83:M83"/>
    <mergeCell ref="A80:C80"/>
    <mergeCell ref="F80:G80"/>
    <mergeCell ref="H80:I80"/>
    <mergeCell ref="J80:K80"/>
    <mergeCell ref="L80:M80"/>
    <mergeCell ref="A81:C81"/>
    <mergeCell ref="F81:G81"/>
    <mergeCell ref="H81:I81"/>
    <mergeCell ref="J81:K81"/>
    <mergeCell ref="L81:M81"/>
    <mergeCell ref="A78:C78"/>
    <mergeCell ref="F78:G78"/>
    <mergeCell ref="H78:I78"/>
    <mergeCell ref="J78:K78"/>
    <mergeCell ref="L78:M78"/>
    <mergeCell ref="A79:C79"/>
    <mergeCell ref="F79:G79"/>
    <mergeCell ref="H79:I79"/>
    <mergeCell ref="J79:K79"/>
    <mergeCell ref="L79:M79"/>
    <mergeCell ref="A76:C76"/>
    <mergeCell ref="F76:G76"/>
    <mergeCell ref="H76:I76"/>
    <mergeCell ref="J76:K76"/>
    <mergeCell ref="L76:M76"/>
    <mergeCell ref="A77:C77"/>
    <mergeCell ref="F77:G77"/>
    <mergeCell ref="H77:I77"/>
    <mergeCell ref="J77:K77"/>
    <mergeCell ref="L77:M77"/>
    <mergeCell ref="A74:C74"/>
    <mergeCell ref="F74:G74"/>
    <mergeCell ref="H74:I74"/>
    <mergeCell ref="J74:K74"/>
    <mergeCell ref="L74:M74"/>
    <mergeCell ref="A75:C75"/>
    <mergeCell ref="F75:G75"/>
    <mergeCell ref="H75:I75"/>
    <mergeCell ref="J75:K75"/>
    <mergeCell ref="L75:M75"/>
    <mergeCell ref="A72:C72"/>
    <mergeCell ref="F72:G72"/>
    <mergeCell ref="H72:I72"/>
    <mergeCell ref="J72:K72"/>
    <mergeCell ref="L72:M72"/>
    <mergeCell ref="A73:C73"/>
    <mergeCell ref="F73:G73"/>
    <mergeCell ref="H73:I73"/>
    <mergeCell ref="J73:K73"/>
    <mergeCell ref="L73:M73"/>
    <mergeCell ref="A70:C70"/>
    <mergeCell ref="F70:G70"/>
    <mergeCell ref="H70:I70"/>
    <mergeCell ref="J70:K70"/>
    <mergeCell ref="L70:M70"/>
    <mergeCell ref="A71:C71"/>
    <mergeCell ref="F71:G71"/>
    <mergeCell ref="H71:I71"/>
    <mergeCell ref="J71:K71"/>
    <mergeCell ref="L71:M71"/>
    <mergeCell ref="A68:C68"/>
    <mergeCell ref="F68:G68"/>
    <mergeCell ref="H68:I68"/>
    <mergeCell ref="J68:K68"/>
    <mergeCell ref="L68:M68"/>
    <mergeCell ref="A69:C69"/>
    <mergeCell ref="F69:G69"/>
    <mergeCell ref="H69:I69"/>
    <mergeCell ref="J69:K69"/>
    <mergeCell ref="L69:M69"/>
    <mergeCell ref="A66:C66"/>
    <mergeCell ref="F66:G66"/>
    <mergeCell ref="H66:I66"/>
    <mergeCell ref="J66:K66"/>
    <mergeCell ref="L66:M66"/>
    <mergeCell ref="A67:C67"/>
    <mergeCell ref="F67:G67"/>
    <mergeCell ref="H67:I67"/>
    <mergeCell ref="J67:K67"/>
    <mergeCell ref="L67:M67"/>
    <mergeCell ref="A64:C64"/>
    <mergeCell ref="F64:G64"/>
    <mergeCell ref="H64:I64"/>
    <mergeCell ref="J64:K64"/>
    <mergeCell ref="L64:M64"/>
    <mergeCell ref="A65:C65"/>
    <mergeCell ref="F65:G65"/>
    <mergeCell ref="H65:I65"/>
    <mergeCell ref="J65:K65"/>
    <mergeCell ref="L65:M65"/>
    <mergeCell ref="A62:C62"/>
    <mergeCell ref="F62:G62"/>
    <mergeCell ref="H62:I62"/>
    <mergeCell ref="J62:K62"/>
    <mergeCell ref="L62:M62"/>
    <mergeCell ref="A63:C63"/>
    <mergeCell ref="F63:G63"/>
    <mergeCell ref="H63:I63"/>
    <mergeCell ref="J63:K63"/>
    <mergeCell ref="L63:M63"/>
    <mergeCell ref="A60:C60"/>
    <mergeCell ref="F60:G60"/>
    <mergeCell ref="H60:I60"/>
    <mergeCell ref="J60:K60"/>
    <mergeCell ref="L60:M60"/>
    <mergeCell ref="A61:C61"/>
    <mergeCell ref="F61:G61"/>
    <mergeCell ref="H61:I61"/>
    <mergeCell ref="J61:K61"/>
    <mergeCell ref="L61:M61"/>
    <mergeCell ref="A58:C58"/>
    <mergeCell ref="F58:G58"/>
    <mergeCell ref="H58:I58"/>
    <mergeCell ref="J58:K58"/>
    <mergeCell ref="L58:M58"/>
    <mergeCell ref="A59:C59"/>
    <mergeCell ref="F59:G59"/>
    <mergeCell ref="H59:I59"/>
    <mergeCell ref="J59:K59"/>
    <mergeCell ref="L59:M59"/>
    <mergeCell ref="A56:C56"/>
    <mergeCell ref="F56:G56"/>
    <mergeCell ref="H56:I56"/>
    <mergeCell ref="J56:K56"/>
    <mergeCell ref="L56:M56"/>
    <mergeCell ref="A57:C57"/>
    <mergeCell ref="F57:G57"/>
    <mergeCell ref="H57:I57"/>
    <mergeCell ref="J57:K57"/>
    <mergeCell ref="L57:M57"/>
    <mergeCell ref="A54:C54"/>
    <mergeCell ref="F54:G54"/>
    <mergeCell ref="H54:I54"/>
    <mergeCell ref="J54:K54"/>
    <mergeCell ref="L54:M54"/>
    <mergeCell ref="A55:C55"/>
    <mergeCell ref="F55:G55"/>
    <mergeCell ref="H55:I55"/>
    <mergeCell ref="J55:K55"/>
    <mergeCell ref="L55:M55"/>
    <mergeCell ref="A52:C52"/>
    <mergeCell ref="F52:G52"/>
    <mergeCell ref="H52:I52"/>
    <mergeCell ref="J52:K52"/>
    <mergeCell ref="L52:M52"/>
    <mergeCell ref="A53:C53"/>
    <mergeCell ref="F53:G53"/>
    <mergeCell ref="H53:I53"/>
    <mergeCell ref="J53:K53"/>
    <mergeCell ref="L53:M53"/>
    <mergeCell ref="A50:C50"/>
    <mergeCell ref="F50:G50"/>
    <mergeCell ref="H50:I50"/>
    <mergeCell ref="J50:K50"/>
    <mergeCell ref="L50:M50"/>
    <mergeCell ref="A51:C51"/>
    <mergeCell ref="F51:G51"/>
    <mergeCell ref="H51:I51"/>
    <mergeCell ref="J51:K51"/>
    <mergeCell ref="L51:M51"/>
    <mergeCell ref="A48:C48"/>
    <mergeCell ref="F48:G48"/>
    <mergeCell ref="H48:I48"/>
    <mergeCell ref="J48:K48"/>
    <mergeCell ref="L48:M48"/>
    <mergeCell ref="A49:C49"/>
    <mergeCell ref="F49:G49"/>
    <mergeCell ref="H49:I49"/>
    <mergeCell ref="J49:K49"/>
    <mergeCell ref="L49:M49"/>
    <mergeCell ref="A46:C46"/>
    <mergeCell ref="F46:G46"/>
    <mergeCell ref="H46:I46"/>
    <mergeCell ref="J46:K46"/>
    <mergeCell ref="L46:M46"/>
    <mergeCell ref="A47:C47"/>
    <mergeCell ref="F47:G47"/>
    <mergeCell ref="H47:I47"/>
    <mergeCell ref="J47:K47"/>
    <mergeCell ref="L47:M47"/>
    <mergeCell ref="A44:C44"/>
    <mergeCell ref="F44:G44"/>
    <mergeCell ref="H44:I44"/>
    <mergeCell ref="J44:K44"/>
    <mergeCell ref="L44:M44"/>
    <mergeCell ref="A45:C45"/>
    <mergeCell ref="F45:G45"/>
    <mergeCell ref="H45:I45"/>
    <mergeCell ref="J45:K45"/>
    <mergeCell ref="L45:M45"/>
    <mergeCell ref="A42:C42"/>
    <mergeCell ref="F42:G42"/>
    <mergeCell ref="H42:I42"/>
    <mergeCell ref="J42:K42"/>
    <mergeCell ref="L42:M42"/>
    <mergeCell ref="A43:C43"/>
    <mergeCell ref="F43:G43"/>
    <mergeCell ref="H43:I43"/>
    <mergeCell ref="J43:K43"/>
    <mergeCell ref="L43:M43"/>
    <mergeCell ref="J39:K40"/>
    <mergeCell ref="L39:M40"/>
    <mergeCell ref="N39:N40"/>
    <mergeCell ref="O39:O40"/>
    <mergeCell ref="A41:C41"/>
    <mergeCell ref="F41:G41"/>
    <mergeCell ref="H41:I41"/>
    <mergeCell ref="J41:K41"/>
    <mergeCell ref="L41:M41"/>
    <mergeCell ref="A38:C38"/>
    <mergeCell ref="F38:G38"/>
    <mergeCell ref="H38:I38"/>
    <mergeCell ref="J38:K38"/>
    <mergeCell ref="L38:M38"/>
    <mergeCell ref="A39:C40"/>
    <mergeCell ref="D39:D40"/>
    <mergeCell ref="E39:E40"/>
    <mergeCell ref="F39:G40"/>
    <mergeCell ref="H39:I40"/>
    <mergeCell ref="A36:C36"/>
    <mergeCell ref="F36:G36"/>
    <mergeCell ref="H36:I36"/>
    <mergeCell ref="J36:K36"/>
    <mergeCell ref="L36:M36"/>
    <mergeCell ref="A37:C37"/>
    <mergeCell ref="F37:G37"/>
    <mergeCell ref="H37:I37"/>
    <mergeCell ref="J37:K37"/>
    <mergeCell ref="L37:M37"/>
    <mergeCell ref="A34:C34"/>
    <mergeCell ref="F34:G34"/>
    <mergeCell ref="H34:I34"/>
    <mergeCell ref="J34:K34"/>
    <mergeCell ref="L34:M34"/>
    <mergeCell ref="A35:C35"/>
    <mergeCell ref="F35:G35"/>
    <mergeCell ref="H35:I35"/>
    <mergeCell ref="J35:K35"/>
    <mergeCell ref="L35:M35"/>
    <mergeCell ref="A32:C32"/>
    <mergeCell ref="F32:G32"/>
    <mergeCell ref="H32:I32"/>
    <mergeCell ref="J32:K32"/>
    <mergeCell ref="L32:M32"/>
    <mergeCell ref="A33:C33"/>
    <mergeCell ref="F33:G33"/>
    <mergeCell ref="H33:I33"/>
    <mergeCell ref="J33:K33"/>
    <mergeCell ref="L33:M33"/>
    <mergeCell ref="A30:C30"/>
    <mergeCell ref="F30:G30"/>
    <mergeCell ref="H30:I30"/>
    <mergeCell ref="J30:K30"/>
    <mergeCell ref="L30:M30"/>
    <mergeCell ref="A31:C31"/>
    <mergeCell ref="F31:G31"/>
    <mergeCell ref="H31:I31"/>
    <mergeCell ref="J31:K31"/>
    <mergeCell ref="L31:M31"/>
    <mergeCell ref="N25:N28"/>
    <mergeCell ref="O25:O28"/>
    <mergeCell ref="A29:C29"/>
    <mergeCell ref="F29:G29"/>
    <mergeCell ref="H29:I29"/>
    <mergeCell ref="J29:K29"/>
    <mergeCell ref="L29:M29"/>
    <mergeCell ref="F9:I9"/>
    <mergeCell ref="A18:L18"/>
    <mergeCell ref="A25:C28"/>
    <mergeCell ref="F25:G28"/>
    <mergeCell ref="H25:I28"/>
    <mergeCell ref="J25:K28"/>
    <mergeCell ref="L25:M28"/>
  </mergeCells>
  <conditionalFormatting sqref="P30:P93">
    <cfRule type="cellIs" dxfId="0" priority="1" stopIfTrue="1" operator="lessThan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№24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2021-04-27T05:29:39Z</dcterms:created>
  <dcterms:modified xsi:type="dcterms:W3CDTF">2021-04-27T05:29:40Z</dcterms:modified>
</cp:coreProperties>
</file>